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REGISTRO-DE-DEUDA\IN\Proyecciones Servicio Deuda\ProyeccionesPáginaWeb\2023\Subir\"/>
    </mc:Choice>
  </mc:AlternateContent>
  <xr:revisionPtr revIDLastSave="0" documentId="13_ncr:1_{F94ED843-BF74-48BB-A758-59D45F488F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uda Interna 2023-204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#REF!</definedName>
    <definedName name="\A">#REF!</definedName>
    <definedName name="\B">[1]A!#REF!</definedName>
    <definedName name="\C">[1]A!#REF!</definedName>
    <definedName name="\d">'[2]bop1 '!#REF!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[3]TC!#REF!</definedName>
    <definedName name="\n">'[2]bop1 '!#REF!</definedName>
    <definedName name="\O">#REF!</definedName>
    <definedName name="\P">#REF!</definedName>
    <definedName name="\Q">#REF!</definedName>
    <definedName name="\R">[3]TC!#REF!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[4]C!#REF!</definedName>
    <definedName name="__123Graph_B" hidden="1">[4]C!#REF!</definedName>
    <definedName name="__123Graph_C" hidden="1">[4]C!#REF!</definedName>
    <definedName name="__123Graph_D" hidden="1">'[5]shared data'!$B$7937:$C$7937</definedName>
    <definedName name="__123Graph_E" hidden="1">[4]C!#REF!</definedName>
    <definedName name="__123Graph_F" hidden="1">[4]C!#REF!</definedName>
    <definedName name="__123Graph_X" hidden="1">'[5]shared data'!$B$7901:$C$7901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3.__No_club_de_París__Después_del_30_Jun_84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#REF!</definedName>
    <definedName name="_Fill1" hidden="1">#REF!</definedName>
    <definedName name="_xlnm._FilterDatabase" localSheetId="0" hidden="1">'Deuda Interna 2023-2042'!$B$14:$B$31</definedName>
    <definedName name="_xlnm._FilterDatabase" hidden="1">[6]C!$P$428:$T$428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Parse_Out" hidden="1">#REF!</definedName>
    <definedName name="_PTA1">#REF!</definedName>
    <definedName name="_Regression_Int" hidden="1">1</definedName>
    <definedName name="_Regression_Out" hidden="1">[6]C!$AK$18:$AK$18</definedName>
    <definedName name="_Regression_X" hidden="1">[6]C!$AK$11:$AU$11</definedName>
    <definedName name="_Regression_Y" hidden="1">[6]C!$AK$10:$AU$10</definedName>
    <definedName name="_rge1">#REF!</definedName>
    <definedName name="_SAR1">#REF!</definedName>
    <definedName name="_Sort" hidden="1">#REF!</definedName>
    <definedName name="_TAB10">[3]TC!#REF!</definedName>
    <definedName name="_TAB11">[3]TC!#REF!</definedName>
    <definedName name="_TAB13">[3]TC!#REF!</definedName>
    <definedName name="_TAB16">[3]Null1!#REF!</definedName>
    <definedName name="_TAB18">[3]TC!#REF!</definedName>
    <definedName name="_TAB19">[3]TC!#REF!</definedName>
    <definedName name="_TAB20">[3]TC!#REF!</definedName>
    <definedName name="_TAB21">[3]TC!#REF!</definedName>
    <definedName name="_TAB22">[3]TC!#REF!</definedName>
    <definedName name="_TAB3">[3]TC!#REF!</definedName>
    <definedName name="_tAB4">[7]Sheet2!$A$1:$G$71</definedName>
    <definedName name="_TAB5">[3]TC!#REF!</definedName>
    <definedName name="_TAB6">[3]TC!#REF!</definedName>
    <definedName name="_TAB8">[3]TC!#REF!</definedName>
    <definedName name="_TAB9">[3]TC!#REF!</definedName>
    <definedName name="A">#REF!</definedName>
    <definedName name="AAD" hidden="1">[4]C!#REF!</definedName>
    <definedName name="ACTIVATE">#REF!</definedName>
    <definedName name="Adb">[8]CIRRs!$C$59</definedName>
    <definedName name="Adf">[8]CIRRs!$C$60</definedName>
    <definedName name="AI">'[9]Expenditure &amp; Saving'!$AF$1:$AF$65536</definedName>
    <definedName name="ALL">#REF!</definedName>
    <definedName name="ALTNGDP_R">[10]Q1!#REF!</definedName>
    <definedName name="ALTPCPI">[10]Q3!#REF!</definedName>
    <definedName name="amort">#REF!</definedName>
    <definedName name="Amorti">[11]info!#REF!</definedName>
    <definedName name="anatrimestral">'[12]bop1datos rev'!#REF!</definedName>
    <definedName name="APU">'[2]bop1 '!#REF!</definedName>
    <definedName name="ASAU">#REF!</definedName>
    <definedName name="ASAU1">#REF!</definedName>
    <definedName name="Assistance">[13]Sheet1!$B$2:$T$56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[8]CIRRs!$C$67</definedName>
    <definedName name="BANCOS">#REF!</definedName>
    <definedName name="BC">#REF!</definedName>
    <definedName name="BCA">#REF!</definedName>
    <definedName name="BCA_GDP">[14]Q6!#REF!</definedName>
    <definedName name="BCA_NGDP">[14]Q6!#REF!</definedName>
    <definedName name="BDEAC">[8]CIRRs!$C$70</definedName>
    <definedName name="BE">[14]Q6!$E$62:$AH$62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[14]Q6!$E$21:$AH$21</definedName>
    <definedName name="BED_6">[14]Q6!#REF!</definedName>
    <definedName name="BEF">[8]CIRRs!$C$79</definedName>
    <definedName name="Bei">[11]terms!#REF!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[14]Q6!#REF!</definedName>
    <definedName name="BFDI">#REF!</definedName>
    <definedName name="BFDIL">[14]Q6!$E$27:$AH$27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[14]Q7!$E$26:$AH$26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[14]Q6!#REF!</definedName>
    <definedName name="BFO_S">#REF!</definedName>
    <definedName name="BFOA">[14]Q6!$E$45:$AH$45</definedName>
    <definedName name="BFOAG">[14]Q6!$E$47:$AH$47</definedName>
    <definedName name="BFOL">[14]Q6!#REF!</definedName>
    <definedName name="BFOL_B">[14]Q6!$E$56:$AH$56</definedName>
    <definedName name="BFOL_G">[14]Q6!$E$52:$AH$52</definedName>
    <definedName name="BFOL_L">[14]Q6!$E$48:$AH$48</definedName>
    <definedName name="BFOL_O">[14]Q6!#REF!</definedName>
    <definedName name="BFOL_S">[14]Q6!$E$51:$AH$51</definedName>
    <definedName name="BFOLB">[14]Q6!$E$56:$AH$56</definedName>
    <definedName name="BFOLG_L">[14]Q6!$E$50:$AH$50</definedName>
    <definedName name="BFOTH">#REF!</definedName>
    <definedName name="BFP">[14]Q6!$E$29:$AH$29</definedName>
    <definedName name="BFPA">#REF!</definedName>
    <definedName name="BFPAG">[14]Q6!$E$32:$AH$32</definedName>
    <definedName name="BFPL">#REF!</definedName>
    <definedName name="BFPLBN">[14]Q6!$E$41:$AH$41</definedName>
    <definedName name="BFPLD">[14]Q6!#REF!</definedName>
    <definedName name="BFPLD_G">[14]Q6!$E$37:$AH$37</definedName>
    <definedName name="BFPLE">[14]Q6!$E$33:$AH$33</definedName>
    <definedName name="BFPLE_G">[14]Q6!$E$35:$AH$35</definedName>
    <definedName name="BFPLMM">[14]Q6!$E$43:$AH$43</definedName>
    <definedName name="BFRA">#REF!</definedName>
    <definedName name="BFUND">#REF!</definedName>
    <definedName name="BGS">[14]Q6!#REF!</definedName>
    <definedName name="BI">[14]Q6!#REF!</definedName>
    <definedName name="BIP">[14]Q6!$E$14:$AH$14</definedName>
    <definedName name="BK">#REF!</definedName>
    <definedName name="BKF">#REF!</definedName>
    <definedName name="BKFA">[14]Q6!#REF!</definedName>
    <definedName name="BKFBA">#REF!</definedName>
    <definedName name="BKFBI">#REF!</definedName>
    <definedName name="BKFMU">#REF!</definedName>
    <definedName name="BKO">[14]Q6!$E$22:$AH$22</definedName>
    <definedName name="BM">[14]Q6!#REF!</definedName>
    <definedName name="BMG">#REF!</definedName>
    <definedName name="BMI">#REF!</definedName>
    <definedName name="BMII">[14]Q6!$E$15:$AH$15</definedName>
    <definedName name="BMII_7">[14]Q7!#REF!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[15]bop1actual!#REF!</definedName>
    <definedName name="BRASS">[14]Q6!#REF!</definedName>
    <definedName name="BRASS_1">[14]Q6!#REF!</definedName>
    <definedName name="BRASS_6">[14]Q6!#REF!</definedName>
    <definedName name="BS">#REF!</definedName>
    <definedName name="BS1A">#REF!</definedName>
    <definedName name="BTO">#REF!</definedName>
    <definedName name="BTR">[14]Q6!$E$16:$AH$16</definedName>
    <definedName name="BTRG">#REF!</definedName>
    <definedName name="BTRP">#REF!</definedName>
    <definedName name="BX">[14]Q6!#REF!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[8]CIRRs!$C$81</definedName>
    <definedName name="CHF">#REF!</definedName>
    <definedName name="CHK1.1">[10]Q1!#REF!</definedName>
    <definedName name="CHK2.1">[10]Q2!#REF!</definedName>
    <definedName name="CHK2.2">[10]Q2!#REF!</definedName>
    <definedName name="CHK2.3">[10]Q2!#REF!</definedName>
    <definedName name="CHK5.1">[14]Q5!#REF!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[16]Contents!$A$1:$F$36</definedName>
    <definedName name="COUNT">#REF!</definedName>
    <definedName name="COUNTER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[14]Q7!$E$17:$AH$17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[14]Q7!#REF!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[14]Q7!#REF!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[14]Q7!#REF!</definedName>
    <definedName name="D_SY">[14]Q7!$E$10:$AH$10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_xlnm.Database">#REF!</definedName>
    <definedName name="Database_MI">'[2]bop1 '!#REF!</definedName>
    <definedName name="date">#REF!</definedName>
    <definedName name="dates">[7]Sheet2!$S$8:$S$155</definedName>
    <definedName name="DATES_A">[7]Sheet2!$D$2:$AC$2</definedName>
    <definedName name="datesaa">#REF!</definedName>
    <definedName name="datess">#REF!</definedName>
    <definedName name="DB">[14]Q7!$E$20:$AH$20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[8]CIRRs!$C$84</definedName>
    <definedName name="DEMEURO">#REF!</definedName>
    <definedName name="DG">[14]Q7!$E$19:$AH$19</definedName>
    <definedName name="DG_S">[14]Q7!$E$14:$AH$14</definedName>
    <definedName name="Discount_IDA1">#REF!</definedName>
    <definedName name="Discount_NC">#REF!</definedName>
    <definedName name="DiscountRate">#REF!</definedName>
    <definedName name="DIVISOOR">[17]Sheet2!$A$46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[14]Q7!#REF!</definedName>
    <definedName name="dr">#REF!</definedName>
    <definedName name="DR1A">#REF!</definedName>
    <definedName name="DS">[14]Q7!$E$22:$AH$22</definedName>
    <definedName name="dsaout">#REF!</definedName>
    <definedName name="DSI">[14]Q7!#REF!</definedName>
    <definedName name="DSP">[14]Q7!$E$23:$AH$23</definedName>
    <definedName name="DSPG">[14]Q7!$E$25:$AH$25</definedName>
    <definedName name="DTS">#REF!</definedName>
    <definedName name="dummy">#REF!</definedName>
    <definedName name="DY">#REF!</definedName>
    <definedName name="DY1A">#REF!</definedName>
    <definedName name="e">[18]bop1!#REF!</definedName>
    <definedName name="Ecowas">[11]terms!#REF!</definedName>
    <definedName name="ECU">#REF!</definedName>
    <definedName name="EDNA">[14]Q6!#REF!</definedName>
    <definedName name="EIB">[8]CIRRs!$C$61</definedName>
    <definedName name="empty">[14]Q5!$DZ$1</definedName>
    <definedName name="ENDA">#REF!</definedName>
    <definedName name="ENDA_PR">#REF!</definedName>
    <definedName name="ENDE">#REF!</definedName>
    <definedName name="EP">#REF!</definedName>
    <definedName name="er0">'[19]PRESUPUESTO 2010'!#REF!</definedName>
    <definedName name="ergferger" hidden="1">{"Main Economic Indicators",#N/A,FALSE,"C"}</definedName>
    <definedName name="ESC">#REF!</definedName>
    <definedName name="ESP">#REF!</definedName>
    <definedName name="EU">[8]CIRRs!$C$62</definedName>
    <definedName name="EUR">[8]CIRRs!$C$87</definedName>
    <definedName name="EURO">#REF!</definedName>
    <definedName name="EURO1">#REF!</definedName>
    <definedName name="Exch.Rate">#REF!</definedName>
    <definedName name="ExitWRS">[20]Main!$AB$25</definedName>
    <definedName name="EXR_UPDATE">#REF!</definedName>
    <definedName name="External_debt_indicators">[21]Table3!$F$8:$AB$437:'[21]Table3'!$AB$9</definedName>
    <definedName name="f">[18]bop1!#REF!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r">'[19]PRESUPUESTO 2010'!#REF!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x">'[19]PRESUPUESTO 2010'!#REF!</definedName>
    <definedName name="G" hidden="1">{"Main Economic Indicators",#N/A,FALSE,"C"}</definedName>
    <definedName name="GBP">#REF!</definedName>
    <definedName name="GCB">[10]Q4!#REF!</definedName>
    <definedName name="GCB_NGDP">[10]Q4!#REF!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[10]Q4!#REF!</definedName>
    <definedName name="GCRG">#REF!</definedName>
    <definedName name="GGB">[10]Q4!#REF!</definedName>
    <definedName name="GGB_NGDP">[10]Q4!#REF!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[18]bop1!#REF!</definedName>
    <definedName name="Heading">#REF!</definedName>
    <definedName name="Heading2">#REF!</definedName>
    <definedName name="Heading39">[7]Sheet2!$A$1:$G$5</definedName>
    <definedName name="HIPCDATA">#REF!</definedName>
    <definedName name="i0">'[19]PRESUPUESTO 2010'!#REF!</definedName>
    <definedName name="Ibrd">[8]CIRRs!$C$63</definedName>
    <definedName name="IDA">[8]CIRRs!$C$64</definedName>
    <definedName name="IDA_assistance">'[22]tab 14'!$B$6:$U$25</definedName>
    <definedName name="IDB">#REF!</definedName>
    <definedName name="Ifad">[8]CIRRs!$C$65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[23]Sheet4!$C$58:$G$112</definedName>
    <definedName name="IRLS">#REF!</definedName>
    <definedName name="IRLS1">#REF!</definedName>
    <definedName name="IRP">#REF!</definedName>
    <definedName name="ISD">#REF!</definedName>
    <definedName name="IsDB">[8]CIRRs!$C$68</definedName>
    <definedName name="ITL">#REF!</definedName>
    <definedName name="JA">#REF!</definedName>
    <definedName name="jagu4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utools_DumbbellPlotChart">'Deuda Interna 2023-2042'!$C$14:$C$17-'Deuda Interna 2023-2042'!#REF!</definedName>
    <definedName name="KWD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[10]Q3!#REF!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[13]Sheet3!$O$1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[14]Q6!$E$69:$AH$69</definedName>
    <definedName name="MCV_B1">[14]Q6!$E$70:$AH$70</definedName>
    <definedName name="MCV_D">[14]Q7!$E$29:$AH$29</definedName>
    <definedName name="MCV_D1">[14]Q7!$E$30:$AH$30</definedName>
    <definedName name="MCV_T">[14]Q5!$E$22:$AH$22</definedName>
    <definedName name="MCV_T1">[14]Q5!$E$23:$AH$23</definedName>
    <definedName name="MEX">#REF!</definedName>
    <definedName name="MIDDLE">#REF!</definedName>
    <definedName name="MNDATES">#REF!</definedName>
    <definedName name="MONY">#REF!</definedName>
    <definedName name="names">[7]Sheet2!$B$7:$O$7</definedName>
    <definedName name="NAMES_A">[7]Sheet2!$B$5:$B$223</definedName>
    <definedName name="NC_R">[10]Q1!#REF!</definedName>
    <definedName name="NCG">#REF!</definedName>
    <definedName name="NCG_R">#REF!</definedName>
    <definedName name="NCP">#REF!</definedName>
    <definedName name="NCP_R">#REF!</definedName>
    <definedName name="Ndf">[8]CIRRs!$C$69</definedName>
    <definedName name="NFB_R">[10]Q1!#REF!</definedName>
    <definedName name="NFB_R_GDP">[10]Q1!#REF!</definedName>
    <definedName name="NFI">#REF!</definedName>
    <definedName name="NFI_R">#REF!</definedName>
    <definedName name="NFIP">#REF!</definedName>
    <definedName name="NGDP">#REF!</definedName>
    <definedName name="NGDP_D">[10]Q3!#REF!</definedName>
    <definedName name="NGDP_DG">[10]Q3!#REF!</definedName>
    <definedName name="NGDP_R">#REF!</definedName>
    <definedName name="NGDP_RG">[10]Q1!#REF!</definedName>
    <definedName name="NGK">#REF!</definedName>
    <definedName name="NGNI">#REF!</definedName>
    <definedName name="NGPXO">#REF!</definedName>
    <definedName name="NGPXO_R">#REF!</definedName>
    <definedName name="NGS_NGDP">[10]Q2!#REF!</definedName>
    <definedName name="NGSP">[10]Q2!#REF!</definedName>
    <definedName name="NI">[10]Q2!#REF!</definedName>
    <definedName name="NI_GDP">[10]Q2!#REF!</definedName>
    <definedName name="NI_NGDP">[10]Q2!#REF!</definedName>
    <definedName name="NI_R">[10]Q1!#REF!</definedName>
    <definedName name="NINV">#REF!</definedName>
    <definedName name="NINV_R">#REF!</definedName>
    <definedName name="NINV_R_GDP">[10]Q1!#REF!</definedName>
    <definedName name="NLG">[8]CIRRs!$C$99</definedName>
    <definedName name="NM">#REF!</definedName>
    <definedName name="NM_R">#REF!</definedName>
    <definedName name="NMG">#REF!</definedName>
    <definedName name="NMG_R">#REF!</definedName>
    <definedName name="NMG_RG">[10]Q1!#REF!</definedName>
    <definedName name="NMS">[10]Q2!#REF!</definedName>
    <definedName name="NMS_R">[10]Q1!#REF!</definedName>
    <definedName name="NNAMES">#REF!</definedName>
    <definedName name="NOCLUB">#REF!</definedName>
    <definedName name="NOK">#REF!</definedName>
    <definedName name="NOTES">#REF!</definedName>
    <definedName name="NTDD_R">[10]Q1!#REF!</definedName>
    <definedName name="NTDD_RG">[10]Q1!#REF!</definedName>
    <definedName name="NX">#REF!</definedName>
    <definedName name="NX_R">#REF!</definedName>
    <definedName name="NXG">#REF!</definedName>
    <definedName name="NXG_R">#REF!</definedName>
    <definedName name="NXG_RG">[10]Q1!#REF!</definedName>
    <definedName name="NXS">[10]Q2!#REF!</definedName>
    <definedName name="NXS_R">[10]Q1!#REF!</definedName>
    <definedName name="OnShow">[24]!OnShow</definedName>
    <definedName name="OOA">#REF!</definedName>
    <definedName name="Opec">[8]CIRRs!$C$66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[16]E!$AJ$98:$AX$115</definedName>
    <definedName name="Path_Data">[7]Sheet2!$B$8</definedName>
    <definedName name="Path_System">[7]Sheet2!$B$7</definedName>
    <definedName name="PAYCAP">#REF!</definedName>
    <definedName name="pchBMG">[14]Q6!#REF!</definedName>
    <definedName name="pchBXG">[14]Q6!#REF!</definedName>
    <definedName name="pchNM_R">[10]Q1!#REF!</definedName>
    <definedName name="pchNMG_R">[10]Q1!#REF!</definedName>
    <definedName name="pchNX_R">[10]Q1!#REF!</definedName>
    <definedName name="pchNXG_R">[10]Q1!#REF!</definedName>
    <definedName name="PCPI">#REF!</definedName>
    <definedName name="PCPIE">#REF!</definedName>
    <definedName name="PCPIG">[10]Q3!#REF!</definedName>
    <definedName name="PII" hidden="1">{"Main Economic Indicators",#N/A,FALSE,"C"}</definedName>
    <definedName name="PORT">'[2]bop1 '!#REF!</definedName>
    <definedName name="POTENCIAL">#REF!</definedName>
    <definedName name="PP">#REF!</definedName>
    <definedName name="_xlnm.Print_Area" localSheetId="0">'Deuda Interna 2023-2042'!$A$1:$M$38</definedName>
    <definedName name="_xlnm.Print_Area">'[25]Table 1'!#REF!</definedName>
    <definedName name="Print_Area_MI">#REF!</definedName>
    <definedName name="_xlnm.Print_Titles">[14]Q5!$A$1:$C$65536,[14]Q5!$A$1:$IV$7</definedName>
    <definedName name="Print_Titles_MI">#REF!</definedName>
    <definedName name="PrintThis_Links">[20]Links!$A$1:$F$33</definedName>
    <definedName name="PRIV0">[14]ASSUM!#REF!</definedName>
    <definedName name="PRIV00">[14]ASSUM!#REF!</definedName>
    <definedName name="PRIV1">[14]ASSUM!#REF!</definedName>
    <definedName name="PRIV11">[14]ASSUM!#REF!</definedName>
    <definedName name="PRIV2">[14]ASSUM!#REF!</definedName>
    <definedName name="PRIV22">[14]ASSUM!#REF!</definedName>
    <definedName name="PRIV3">[14]ASSUM!#REF!</definedName>
    <definedName name="PRIV33">[14]ASSUM!#REF!</definedName>
    <definedName name="PROG">#REF!</definedName>
    <definedName name="proj00">[26]sources!#REF!</definedName>
    <definedName name="prphalf">[23]Sheet4!$C$3:$G$57</definedName>
    <definedName name="PRPINTSEPT">[27]STOCK!$D$4:$W$102</definedName>
    <definedName name="PTA">#REF!</definedName>
    <definedName name="PTAEURO">#REF!</definedName>
    <definedName name="PTAS">#REF!</definedName>
    <definedName name="PTE">#REF!</definedName>
    <definedName name="PUBL00">[14]ASSUM!#REF!</definedName>
    <definedName name="PUBL11">[14]ASSUM!#REF!</definedName>
    <definedName name="PUBL2">[14]ASSUM!#REF!</definedName>
    <definedName name="PUBL22">[14]ASSUM!#REF!</definedName>
    <definedName name="PUBL33">[14]ASSUM!#REF!</definedName>
    <definedName name="PUBL5">[14]ASSUM!#REF!</definedName>
    <definedName name="PUBL55">[14]ASSUM!#REF!</definedName>
    <definedName name="PUBL6">[14]ASSUM!#REF!</definedName>
    <definedName name="PUBL66">[14]ASSUM!#REF!</definedName>
    <definedName name="qw">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[13]Sheet1!$I$1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[13]Sheet3!$A$747:$IV$747</definedName>
    <definedName name="Revisions">[13]Sheet1!$B$4:$M$46</definedName>
    <definedName name="rngErrorSort">[20]ErrCheck!$A$4</definedName>
    <definedName name="rngLastSave">[20]Main!$G$19</definedName>
    <definedName name="rngLastSent">[20]Main!$G$18</definedName>
    <definedName name="rngLastUpdate">[20]Links!$D$2</definedName>
    <definedName name="rngNeedsUpdate">[20]Links!$E$2</definedName>
    <definedName name="RNGNM">#REF!</definedName>
    <definedName name="rngQuestChecked">[20]ErrCheck!$A$3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[8]CIRRs!$C$109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ING">#REF!</definedName>
    <definedName name="SING1">#REF!</definedName>
    <definedName name="SPG">#REF!</definedName>
    <definedName name="STOCK">[27]STOCK!$D$4:$K$69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'[28]150dp'!$A$3:$K$94</definedName>
    <definedName name="Table_2._Country_X___Public_Sector_Financing_1">#REF!</definedName>
    <definedName name="Table_5a">#REF!</definedName>
    <definedName name="table1">#REF!</definedName>
    <definedName name="table10">'[28]150dp'!$A$1:$F$58</definedName>
    <definedName name="table11">#REF!</definedName>
    <definedName name="table15">#REF!</definedName>
    <definedName name="table2">#REF!</definedName>
    <definedName name="table3">'[29]Table 8'!$A$3:$K$61</definedName>
    <definedName name="table4">#REF!</definedName>
    <definedName name="table5">#REF!</definedName>
    <definedName name="table6">#REF!</definedName>
    <definedName name="table7">#REF!</definedName>
    <definedName name="Table8">[7]Sheet2!$A$1:$E$32</definedName>
    <definedName name="table9">#REF!</definedName>
    <definedName name="TASA">#REF!</definedName>
    <definedName name="TASAS">#REF!</definedName>
    <definedName name="tblChecks">[20]ErrCheck!$A$3:$E$5</definedName>
    <definedName name="tblLinks">[20]Links!$A$4:$F$33</definedName>
    <definedName name="tc">#VALUE!</definedName>
    <definedName name="TD">#REF!</definedName>
    <definedName name="TD1A">#REF!</definedName>
    <definedName name="TDATE">#REF!</definedName>
    <definedName name="TM">[14]Q5!#REF!</definedName>
    <definedName name="TM_D">[14]Q5!#REF!</definedName>
    <definedName name="TM_DPCH">[14]Q5!#REF!</definedName>
    <definedName name="TM_R">[14]Q5!#REF!</definedName>
    <definedName name="TM_RPCH">[14]Q5!$E$11:$AH$11</definedName>
    <definedName name="TMG">[14]Q5!#REF!</definedName>
    <definedName name="TMG_D">#REF!</definedName>
    <definedName name="TMG_DPCH">[14]Q5!#REF!</definedName>
    <definedName name="TMG_R">[14]Q5!#REF!</definedName>
    <definedName name="TMG_RPCH">[14]Q5!$E$15:$AH$15</definedName>
    <definedName name="TMGO">#REF!</definedName>
    <definedName name="TMGO_D">[14]Q5!#REF!</definedName>
    <definedName name="TMGO_DPCH">[14]Q5!$E$19:$AH$19</definedName>
    <definedName name="TMGO_R">[14]Q5!#REF!</definedName>
    <definedName name="TMGO_RPCH">[14]Q5!#REF!</definedName>
    <definedName name="TMGXO">[14]Q5!#REF!</definedName>
    <definedName name="TMGXO_D">[14]Q5!#REF!</definedName>
    <definedName name="TMGXO_DPCH">[14]Q5!#REF!</definedName>
    <definedName name="TMGXO_R">[14]Q5!#REF!</definedName>
    <definedName name="TMGXO_RPCH">[14]Q5!#REF!</definedName>
    <definedName name="TMS">[14]Q5!#REF!</definedName>
    <definedName name="TNAME">#REF!</definedName>
    <definedName name="TOTAL">#REF!</definedName>
    <definedName name="tricom00pub99rev">'[12]bop1datos rev'!#REF!</definedName>
    <definedName name="trim9702">[30]bop1!#REF!</definedName>
    <definedName name="trim9798990001">'[31]bop1datos rev'!#REF!</definedName>
    <definedName name="trimestres9902">[30]bop1!#REF!</definedName>
    <definedName name="TX">[14]Q5!#REF!</definedName>
    <definedName name="TX_D">[14]Q5!#REF!</definedName>
    <definedName name="TX_DPCH">[14]Q5!#REF!</definedName>
    <definedName name="TX_R">[14]Q5!#REF!</definedName>
    <definedName name="TX_RPCH">[14]Q5!$E$10:$AH$10</definedName>
    <definedName name="TXG">[14]Q5!#REF!</definedName>
    <definedName name="TXG_D">#REF!</definedName>
    <definedName name="TXG_DPCH">[14]Q5!#REF!</definedName>
    <definedName name="TXG_R">[14]Q5!#REF!</definedName>
    <definedName name="TXG_RPCH">[14]Q5!$E$14:$AH$14</definedName>
    <definedName name="TXGO">#REF!</definedName>
    <definedName name="TXGO_D">[14]Q5!#REF!</definedName>
    <definedName name="TXGO_DPCH">[14]Q5!$E$17:$AH$17</definedName>
    <definedName name="TXGO_R">[14]Q5!#REF!</definedName>
    <definedName name="TXGO_RPCH">[14]Q5!#REF!</definedName>
    <definedName name="TXGXO">[14]Q5!#REF!</definedName>
    <definedName name="TXGXO_D">[14]Q5!#REF!</definedName>
    <definedName name="TXGXO_DPCH">[14]Q5!#REF!</definedName>
    <definedName name="TXGXO_R">[14]Q5!#REF!</definedName>
    <definedName name="TXGXO_RPCH">[14]Q5!#REF!</definedName>
    <definedName name="TXS">[14]Q5!#REF!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[24]!will</definedName>
    <definedName name="WPCP33_D">[14]Q5!#REF!</definedName>
    <definedName name="WPCP33pch">[14]Q5!#REF!</definedName>
    <definedName name="wrn.Main._.Economic._.Indicators." hidden="1">{"Main Economic Indicators",#N/A,FALSE,"C"}</definedName>
    <definedName name="Wt_d">[8]CIRRs!$C$59</definedName>
    <definedName name="X">#REF!</definedName>
    <definedName name="X_Rate">#REF!</definedName>
    <definedName name="XandRev">'[22]tab 3'!$F$63:$Z$65</definedName>
    <definedName name="xdr">#REF!</definedName>
    <definedName name="XGS">#REF!</definedName>
    <definedName name="XOF">#REF!</definedName>
    <definedName name="xr">#REF!</definedName>
    <definedName name="xxWRS_1">[7]Sheet2!$A$1:$A$77</definedName>
    <definedName name="year">#REF!</definedName>
    <definedName name="Years">[14]Q7!$E$6:$AH$6</definedName>
    <definedName name="YY">#REF!</definedName>
    <definedName name="YY1A">#REF!</definedName>
    <definedName name="Z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9" i="1" l="1"/>
  <c r="V16" i="1" s="1"/>
  <c r="V24" i="1"/>
  <c r="V19" i="1"/>
  <c r="V17" i="1"/>
  <c r="V15" i="1"/>
  <c r="V14" i="1"/>
  <c r="V10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D10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2" i="1" l="1"/>
  <c r="C14" i="1"/>
  <c r="C15" i="1"/>
  <c r="C19" i="1"/>
  <c r="U29" i="1" l="1"/>
  <c r="U16" i="1" s="1"/>
  <c r="U12" i="1" s="1"/>
  <c r="T29" i="1"/>
  <c r="T16" i="1" s="1"/>
  <c r="T12" i="1" s="1"/>
  <c r="S29" i="1"/>
  <c r="S16" i="1" s="1"/>
  <c r="S12" i="1" s="1"/>
  <c r="R29" i="1"/>
  <c r="R16" i="1" s="1"/>
  <c r="R12" i="1" s="1"/>
  <c r="U24" i="1"/>
  <c r="T24" i="1"/>
  <c r="S24" i="1"/>
  <c r="R24" i="1"/>
  <c r="U19" i="1"/>
  <c r="T19" i="1"/>
  <c r="S19" i="1"/>
  <c r="R19" i="1"/>
  <c r="Q29" i="1" l="1"/>
  <c r="Q16" i="1" s="1"/>
  <c r="Q12" i="1" s="1"/>
  <c r="Q24" i="1"/>
  <c r="Q19" i="1"/>
  <c r="N19" i="1"/>
  <c r="O19" i="1"/>
  <c r="P19" i="1"/>
  <c r="N24" i="1"/>
  <c r="O24" i="1"/>
  <c r="P24" i="1"/>
  <c r="N29" i="1"/>
  <c r="N16" i="1" s="1"/>
  <c r="N12" i="1" s="1"/>
  <c r="O29" i="1"/>
  <c r="O16" i="1" s="1"/>
  <c r="O12" i="1" s="1"/>
  <c r="P29" i="1"/>
  <c r="P16" i="1" s="1"/>
  <c r="P12" i="1" s="1"/>
  <c r="C29" i="1"/>
  <c r="C16" i="1" s="1"/>
  <c r="D29" i="1"/>
  <c r="D16" i="1" s="1"/>
  <c r="D12" i="1" s="1"/>
  <c r="E29" i="1"/>
  <c r="E16" i="1" s="1"/>
  <c r="E12" i="1" s="1"/>
  <c r="F29" i="1"/>
  <c r="F16" i="1" s="1"/>
  <c r="F12" i="1" s="1"/>
  <c r="G29" i="1"/>
  <c r="G16" i="1" s="1"/>
  <c r="G12" i="1" s="1"/>
  <c r="H29" i="1"/>
  <c r="H16" i="1" s="1"/>
  <c r="H12" i="1" s="1"/>
  <c r="I29" i="1"/>
  <c r="I16" i="1" s="1"/>
  <c r="I12" i="1" s="1"/>
  <c r="J29" i="1"/>
  <c r="J16" i="1" s="1"/>
  <c r="J12" i="1" s="1"/>
  <c r="K29" i="1"/>
  <c r="K16" i="1" s="1"/>
  <c r="K12" i="1" s="1"/>
  <c r="L29" i="1"/>
  <c r="L16" i="1" s="1"/>
  <c r="L12" i="1" s="1"/>
  <c r="M29" i="1"/>
  <c r="M16" i="1" s="1"/>
  <c r="M12" i="1" s="1"/>
  <c r="C17" i="1"/>
  <c r="M24" i="1"/>
  <c r="L24" i="1"/>
  <c r="K24" i="1"/>
  <c r="J24" i="1"/>
  <c r="I24" i="1"/>
  <c r="H24" i="1"/>
  <c r="G24" i="1"/>
  <c r="F24" i="1"/>
  <c r="E24" i="1"/>
  <c r="D24" i="1"/>
  <c r="C24" i="1"/>
  <c r="D19" i="1"/>
  <c r="E19" i="1"/>
  <c r="F19" i="1"/>
  <c r="G19" i="1"/>
  <c r="H19" i="1"/>
  <c r="I19" i="1"/>
  <c r="J19" i="1"/>
  <c r="K19" i="1"/>
  <c r="L19" i="1"/>
  <c r="M19" i="1"/>
  <c r="C12" i="1" l="1"/>
</calcChain>
</file>

<file path=xl/sharedStrings.xml><?xml version="1.0" encoding="utf-8"?>
<sst xmlns="http://schemas.openxmlformats.org/spreadsheetml/2006/main" count="23" uniqueCount="19">
  <si>
    <t>Interés</t>
  </si>
  <si>
    <t>Comisiones y otros gastos</t>
  </si>
  <si>
    <t>Notas:</t>
  </si>
  <si>
    <t>Comisiones</t>
  </si>
  <si>
    <t>PROYECCIÓN DEL SERVICIO DEUDA INTERNA DEL GOBIERNO CENTRAL</t>
  </si>
  <si>
    <t>Cifras en millones de Pesos (RD$)</t>
  </si>
  <si>
    <t>Total Servicio Gobierno Central</t>
  </si>
  <si>
    <t>Amortización</t>
  </si>
  <si>
    <t xml:space="preserve">Interés </t>
  </si>
  <si>
    <t>Interés y Transferencias Recapitalización BCRD</t>
  </si>
  <si>
    <t>Deuda Interna (contratada)</t>
  </si>
  <si>
    <t>Intereses y Transferencias</t>
  </si>
  <si>
    <r>
      <t>Deuda Interna (nuevas contrataciones)</t>
    </r>
    <r>
      <rPr>
        <b/>
        <vertAlign val="superscript"/>
        <sz val="11"/>
        <rFont val="Calibri"/>
        <family val="2"/>
        <scheme val="minor"/>
      </rPr>
      <t xml:space="preserve"> 1/</t>
    </r>
  </si>
  <si>
    <r>
      <t>Plan de Recapitalización del Banco Central</t>
    </r>
    <r>
      <rPr>
        <b/>
        <vertAlign val="superscript"/>
        <sz val="11"/>
        <rFont val="Calibri"/>
        <family val="2"/>
        <scheme val="minor"/>
      </rPr>
      <t xml:space="preserve"> 2/</t>
    </r>
  </si>
  <si>
    <t>4) Programación corresponde al año de vencimiento.</t>
  </si>
  <si>
    <t>1) Proyecciones basadas en estimaciones de nuevos desembolsos y nueva contratación de deuda programada para el período 2023-2027, de acuerdo al Plan de Financiamiento Plurianual.</t>
  </si>
  <si>
    <t>2) Estimación basada 0.6% del PIB, acorde al  Panorama Macroeconómico 2023-2027 elaborado y consensuado por el MEPyD, MH y el BCRD, actualizado en marzo 2023.</t>
  </si>
  <si>
    <t>3) Las proyecciones de tipos de cambio de la moneda local respecto al dólar estadounidense fueron elaboradas y consensuadas por el MEPyD, MH y el BCRD en el marco del Panorama Macroeconómico 2023-2027 revisado en marzo 2023.</t>
  </si>
  <si>
    <t>2023 -2042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</si>
</sst>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#,##0.0"/>
    <numFmt numFmtId="175" formatCode="[&gt;=0.05]#,##0.0;[&lt;=-0.05]\-#,##0.0;?0.0"/>
    <numFmt numFmtId="176" formatCode="[Black]#,##0.0;[Black]\-#,##0.0;;"/>
    <numFmt numFmtId="177" formatCode="[Black][&gt;0.05]#,##0.0;[Black][&lt;-0.05]\-#,##0.0;;"/>
    <numFmt numFmtId="178" formatCode="[Black][&gt;0.5]#,##0;[Black][&lt;-0.5]\-#,##0;;"/>
    <numFmt numFmtId="179" formatCode="_(* #,##0_);_(* \(#,##0\);_(* &quot;-&quot;??_);_(@_)"/>
  </numFmts>
  <fonts count="26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F81B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" fillId="0" borderId="1">
      <protection hidden="1"/>
    </xf>
    <xf numFmtId="0" fontId="5" fillId="2" borderId="1" applyNumberFormat="0" applyFont="0" applyBorder="0" applyAlignment="0" applyProtection="0">
      <protection hidden="1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7" fillId="0" borderId="1">
      <alignment horizontal="left"/>
      <protection locked="0"/>
    </xf>
    <xf numFmtId="167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39" fontId="1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5" fontId="8" fillId="0" borderId="0" applyFill="0" applyBorder="0" applyAlignment="0" applyProtection="0">
      <alignment horizontal="right"/>
    </xf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0" borderId="1" applyNumberFormat="0" applyFill="0" applyBorder="0" applyAlignment="0" applyProtection="0">
      <protection hidden="1"/>
    </xf>
    <xf numFmtId="0" fontId="12" fillId="2" borderId="1"/>
    <xf numFmtId="0" fontId="2" fillId="0" borderId="0"/>
  </cellStyleXfs>
  <cellXfs count="34">
    <xf numFmtId="0" fontId="0" fillId="0" borderId="0" xfId="0"/>
    <xf numFmtId="0" fontId="16" fillId="0" borderId="0" xfId="0" applyFont="1" applyFill="1" applyBorder="1" applyAlignment="1"/>
    <xf numFmtId="167" fontId="17" fillId="0" borderId="0" xfId="8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4" xfId="0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indent="2"/>
    </xf>
    <xf numFmtId="168" fontId="18" fillId="0" borderId="0" xfId="8" applyNumberFormat="1" applyFont="1" applyFill="1" applyAlignment="1"/>
    <xf numFmtId="0" fontId="19" fillId="4" borderId="6" xfId="0" applyFont="1" applyFill="1" applyBorder="1" applyAlignment="1"/>
    <xf numFmtId="0" fontId="20" fillId="5" borderId="5" xfId="8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21" fillId="5" borderId="8" xfId="640" applyFont="1" applyFill="1" applyBorder="1" applyAlignment="1">
      <alignment horizontal="center" vertical="center"/>
    </xf>
    <xf numFmtId="168" fontId="17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 applyFill="1" applyAlignment="1"/>
    <xf numFmtId="0" fontId="16" fillId="0" borderId="2" xfId="0" applyFont="1" applyFill="1" applyBorder="1" applyAlignment="1"/>
    <xf numFmtId="167" fontId="16" fillId="0" borderId="2" xfId="8" applyFont="1" applyFill="1" applyBorder="1" applyAlignment="1"/>
    <xf numFmtId="167" fontId="17" fillId="0" borderId="0" xfId="8" applyFont="1" applyFill="1" applyAlignment="1"/>
    <xf numFmtId="167" fontId="16" fillId="0" borderId="0" xfId="8" applyFont="1" applyFill="1" applyAlignment="1"/>
    <xf numFmtId="0" fontId="24" fillId="0" borderId="0" xfId="0" applyFont="1" applyFill="1" applyAlignment="1"/>
    <xf numFmtId="167" fontId="25" fillId="0" borderId="0" xfId="8" applyFont="1" applyFill="1" applyAlignment="1"/>
    <xf numFmtId="0" fontId="22" fillId="0" borderId="0" xfId="0" applyFont="1" applyFill="1" applyAlignment="1"/>
    <xf numFmtId="179" fontId="17" fillId="0" borderId="3" xfId="8" applyNumberFormat="1" applyFont="1" applyFill="1" applyBorder="1" applyAlignment="1"/>
    <xf numFmtId="179" fontId="16" fillId="0" borderId="0" xfId="8" applyNumberFormat="1" applyFont="1" applyFill="1" applyAlignment="1"/>
    <xf numFmtId="179" fontId="19" fillId="4" borderId="5" xfId="8" applyNumberFormat="1" applyFont="1" applyFill="1" applyBorder="1" applyAlignment="1"/>
    <xf numFmtId="179" fontId="17" fillId="0" borderId="0" xfId="8" applyNumberFormat="1" applyFont="1" applyFill="1" applyBorder="1" applyAlignment="1"/>
    <xf numFmtId="179" fontId="17" fillId="4" borderId="6" xfId="8" applyNumberFormat="1" applyFont="1" applyFill="1" applyBorder="1" applyAlignment="1"/>
    <xf numFmtId="179" fontId="16" fillId="0" borderId="0" xfId="8" applyNumberFormat="1" applyFont="1"/>
    <xf numFmtId="179" fontId="18" fillId="0" borderId="0" xfId="8" applyNumberFormat="1" applyFont="1" applyFill="1" applyAlignment="1"/>
    <xf numFmtId="0" fontId="22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</cellXfs>
  <cellStyles count="641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3 3" xfId="98" xr:uid="{00000000-0005-0000-0000-000061000000}"/>
    <cellStyle name="Comma 4" xfId="99" xr:uid="{00000000-0005-0000-0000-000062000000}"/>
    <cellStyle name="Comma 4 2" xfId="100" xr:uid="{00000000-0005-0000-0000-000063000000}"/>
    <cellStyle name="Comma 4 3" xfId="101" xr:uid="{00000000-0005-0000-0000-000064000000}"/>
    <cellStyle name="Comma 4 4" xfId="102" xr:uid="{00000000-0005-0000-0000-000065000000}"/>
    <cellStyle name="Comma 4 5" xfId="103" xr:uid="{00000000-0005-0000-0000-000066000000}"/>
    <cellStyle name="Comma 5" xfId="104" xr:uid="{00000000-0005-0000-0000-000067000000}"/>
    <cellStyle name="Comma 6" xfId="105" xr:uid="{00000000-0005-0000-0000-000068000000}"/>
    <cellStyle name="Comma 7" xfId="106" xr:uid="{00000000-0005-0000-0000-000069000000}"/>
    <cellStyle name="Hyperlink 2" xfId="107" xr:uid="{00000000-0005-0000-0000-00006A000000}"/>
    <cellStyle name="imf-one decimal" xfId="108" xr:uid="{00000000-0005-0000-0000-00006B000000}"/>
    <cellStyle name="imf-zero decimal" xfId="109" xr:uid="{00000000-0005-0000-0000-00006C000000}"/>
    <cellStyle name="MacroCode" xfId="110" xr:uid="{00000000-0005-0000-0000-00006D000000}"/>
    <cellStyle name="Millares 2" xfId="111" xr:uid="{00000000-0005-0000-0000-00006E000000}"/>
    <cellStyle name="Millares 2 2" xfId="112" xr:uid="{00000000-0005-0000-0000-00006F000000}"/>
    <cellStyle name="Millares 2 3" xfId="113" xr:uid="{00000000-0005-0000-0000-000070000000}"/>
    <cellStyle name="Millares 2 4" xfId="114" xr:uid="{00000000-0005-0000-0000-000071000000}"/>
    <cellStyle name="Millares 2 5" xfId="115" xr:uid="{00000000-0005-0000-0000-000072000000}"/>
    <cellStyle name="Millares 2 6" xfId="116" xr:uid="{00000000-0005-0000-0000-000073000000}"/>
    <cellStyle name="Millares 3" xfId="117" xr:uid="{00000000-0005-0000-0000-000074000000}"/>
    <cellStyle name="Millares 3 2" xfId="118" xr:uid="{00000000-0005-0000-0000-000075000000}"/>
    <cellStyle name="Millares 3 3" xfId="119" xr:uid="{00000000-0005-0000-0000-000076000000}"/>
    <cellStyle name="Millares 3 4" xfId="120" xr:uid="{00000000-0005-0000-0000-000077000000}"/>
    <cellStyle name="Millares 3 5" xfId="121" xr:uid="{00000000-0005-0000-0000-000078000000}"/>
    <cellStyle name="Millares 3 6" xfId="122" xr:uid="{00000000-0005-0000-0000-000079000000}"/>
    <cellStyle name="Millares 3 7" xfId="123" xr:uid="{00000000-0005-0000-0000-00007A000000}"/>
    <cellStyle name="Millares 4" xfId="124" xr:uid="{00000000-0005-0000-0000-00007B000000}"/>
    <cellStyle name="Millares 4 2" xfId="125" xr:uid="{00000000-0005-0000-0000-00007C000000}"/>
    <cellStyle name="Millares 5" xfId="126" xr:uid="{00000000-0005-0000-0000-00007D000000}"/>
    <cellStyle name="Millares 6" xfId="127" xr:uid="{00000000-0005-0000-0000-00007E000000}"/>
    <cellStyle name="Milliers [0]_Encours - Apr rééch" xfId="128" xr:uid="{00000000-0005-0000-0000-00007F000000}"/>
    <cellStyle name="Milliers_Encours - Apr rééch" xfId="129" xr:uid="{00000000-0005-0000-0000-000080000000}"/>
    <cellStyle name="Monétaire [0]_Encours - Apr rééch" xfId="130" xr:uid="{00000000-0005-0000-0000-000081000000}"/>
    <cellStyle name="Monétaire_Encours - Apr rééch" xfId="131" xr:uid="{00000000-0005-0000-0000-000082000000}"/>
    <cellStyle name="Normal" xfId="0" builtinId="0"/>
    <cellStyle name="Normal - Style1" xfId="132" xr:uid="{00000000-0005-0000-0000-000084000000}"/>
    <cellStyle name="Normal 10" xfId="133" xr:uid="{00000000-0005-0000-0000-000085000000}"/>
    <cellStyle name="Normal 10 2" xfId="134" xr:uid="{00000000-0005-0000-0000-000086000000}"/>
    <cellStyle name="Normal 11" xfId="135" xr:uid="{00000000-0005-0000-0000-000087000000}"/>
    <cellStyle name="Normal 12" xfId="136" xr:uid="{00000000-0005-0000-0000-000088000000}"/>
    <cellStyle name="Normal 2" xfId="137" xr:uid="{00000000-0005-0000-0000-000089000000}"/>
    <cellStyle name="Normal 2 10" xfId="138" xr:uid="{00000000-0005-0000-0000-00008A000000}"/>
    <cellStyle name="Normal 2 10 2" xfId="139" xr:uid="{00000000-0005-0000-0000-00008B000000}"/>
    <cellStyle name="Normal 2 11" xfId="140" xr:uid="{00000000-0005-0000-0000-00008C000000}"/>
    <cellStyle name="Normal 2 12" xfId="141" xr:uid="{00000000-0005-0000-0000-00008D000000}"/>
    <cellStyle name="Normal 2 13" xfId="142" xr:uid="{00000000-0005-0000-0000-00008E000000}"/>
    <cellStyle name="Normal 2 14" xfId="143" xr:uid="{00000000-0005-0000-0000-00008F000000}"/>
    <cellStyle name="Normal 2 15" xfId="144" xr:uid="{00000000-0005-0000-0000-000090000000}"/>
    <cellStyle name="Normal 2 16" xfId="145" xr:uid="{00000000-0005-0000-0000-000091000000}"/>
    <cellStyle name="Normal 2 17" xfId="146" xr:uid="{00000000-0005-0000-0000-000092000000}"/>
    <cellStyle name="Normal 2 18" xfId="147" xr:uid="{00000000-0005-0000-0000-000093000000}"/>
    <cellStyle name="Normal 2 19" xfId="148" xr:uid="{00000000-0005-0000-0000-000094000000}"/>
    <cellStyle name="Normal 2 2" xfId="149" xr:uid="{00000000-0005-0000-0000-000095000000}"/>
    <cellStyle name="Normal 2 2 2" xfId="150" xr:uid="{00000000-0005-0000-0000-000096000000}"/>
    <cellStyle name="Normal 2 2 3" xfId="151" xr:uid="{00000000-0005-0000-0000-000097000000}"/>
    <cellStyle name="Normal 2 2 4" xfId="152" xr:uid="{00000000-0005-0000-0000-000098000000}"/>
    <cellStyle name="Normal 2 2 5" xfId="153" xr:uid="{00000000-0005-0000-0000-000099000000}"/>
    <cellStyle name="Normal 2 2 6" xfId="154" xr:uid="{00000000-0005-0000-0000-00009A000000}"/>
    <cellStyle name="Normal 2 20" xfId="155" xr:uid="{00000000-0005-0000-0000-00009B000000}"/>
    <cellStyle name="Normal 2 21" xfId="156" xr:uid="{00000000-0005-0000-0000-00009C000000}"/>
    <cellStyle name="Normal 2 22" xfId="157" xr:uid="{00000000-0005-0000-0000-00009D000000}"/>
    <cellStyle name="Normal 2 23" xfId="158" xr:uid="{00000000-0005-0000-0000-00009E000000}"/>
    <cellStyle name="Normal 2 24" xfId="159" xr:uid="{00000000-0005-0000-0000-00009F000000}"/>
    <cellStyle name="Normal 2 25" xfId="160" xr:uid="{00000000-0005-0000-0000-0000A0000000}"/>
    <cellStyle name="Normal 2 26" xfId="161" xr:uid="{00000000-0005-0000-0000-0000A1000000}"/>
    <cellStyle name="Normal 2 27" xfId="162" xr:uid="{00000000-0005-0000-0000-0000A2000000}"/>
    <cellStyle name="Normal 2 28" xfId="163" xr:uid="{00000000-0005-0000-0000-0000A3000000}"/>
    <cellStyle name="Normal 2 29" xfId="164" xr:uid="{00000000-0005-0000-0000-0000A4000000}"/>
    <cellStyle name="Normal 2 3" xfId="165" xr:uid="{00000000-0005-0000-0000-0000A5000000}"/>
    <cellStyle name="Normal 2 3 2" xfId="166" xr:uid="{00000000-0005-0000-0000-0000A6000000}"/>
    <cellStyle name="Normal 2 3 3" xfId="167" xr:uid="{00000000-0005-0000-0000-0000A7000000}"/>
    <cellStyle name="Normal 2 3 4" xfId="168" xr:uid="{00000000-0005-0000-0000-0000A8000000}"/>
    <cellStyle name="Normal 2 3 5" xfId="169" xr:uid="{00000000-0005-0000-0000-0000A9000000}"/>
    <cellStyle name="Normal 2 3 6" xfId="170" xr:uid="{00000000-0005-0000-0000-0000AA000000}"/>
    <cellStyle name="Normal 2 30" xfId="171" xr:uid="{00000000-0005-0000-0000-0000AB000000}"/>
    <cellStyle name="Normal 2 31" xfId="172" xr:uid="{00000000-0005-0000-0000-0000AC000000}"/>
    <cellStyle name="Normal 2 32" xfId="173" xr:uid="{00000000-0005-0000-0000-0000AD000000}"/>
    <cellStyle name="Normal 2 33" xfId="174" xr:uid="{00000000-0005-0000-0000-0000AE000000}"/>
    <cellStyle name="Normal 2 34" xfId="175" xr:uid="{00000000-0005-0000-0000-0000AF000000}"/>
    <cellStyle name="Normal 2 35" xfId="176" xr:uid="{00000000-0005-0000-0000-0000B0000000}"/>
    <cellStyle name="Normal 2 36" xfId="177" xr:uid="{00000000-0005-0000-0000-0000B1000000}"/>
    <cellStyle name="Normal 2 37" xfId="178" xr:uid="{00000000-0005-0000-0000-0000B2000000}"/>
    <cellStyle name="Normal 2 38" xfId="179" xr:uid="{00000000-0005-0000-0000-0000B3000000}"/>
    <cellStyle name="Normal 2 39" xfId="180" xr:uid="{00000000-0005-0000-0000-0000B4000000}"/>
    <cellStyle name="Normal 2 4" xfId="181" xr:uid="{00000000-0005-0000-0000-0000B5000000}"/>
    <cellStyle name="Normal 2 4 2" xfId="182" xr:uid="{00000000-0005-0000-0000-0000B6000000}"/>
    <cellStyle name="Normal 2 40" xfId="183" xr:uid="{00000000-0005-0000-0000-0000B7000000}"/>
    <cellStyle name="Normal 2 41" xfId="184" xr:uid="{00000000-0005-0000-0000-0000B8000000}"/>
    <cellStyle name="Normal 2 42" xfId="185" xr:uid="{00000000-0005-0000-0000-0000B9000000}"/>
    <cellStyle name="Normal 2 43" xfId="186" xr:uid="{00000000-0005-0000-0000-0000BA000000}"/>
    <cellStyle name="Normal 2 44" xfId="187" xr:uid="{00000000-0005-0000-0000-0000BB000000}"/>
    <cellStyle name="Normal 2 45" xfId="188" xr:uid="{00000000-0005-0000-0000-0000BC000000}"/>
    <cellStyle name="Normal 2 46" xfId="189" xr:uid="{00000000-0005-0000-0000-0000BD000000}"/>
    <cellStyle name="Normal 2 47" xfId="190" xr:uid="{00000000-0005-0000-0000-0000BE000000}"/>
    <cellStyle name="Normal 2 48" xfId="191" xr:uid="{00000000-0005-0000-0000-0000BF000000}"/>
    <cellStyle name="Normal 2 49" xfId="192" xr:uid="{00000000-0005-0000-0000-0000C0000000}"/>
    <cellStyle name="Normal 2 5" xfId="193" xr:uid="{00000000-0005-0000-0000-0000C1000000}"/>
    <cellStyle name="Normal 2 5 2" xfId="194" xr:uid="{00000000-0005-0000-0000-0000C2000000}"/>
    <cellStyle name="Normal 2 50" xfId="195" xr:uid="{00000000-0005-0000-0000-0000C3000000}"/>
    <cellStyle name="Normal 2 51" xfId="196" xr:uid="{00000000-0005-0000-0000-0000C4000000}"/>
    <cellStyle name="Normal 2 52" xfId="197" xr:uid="{00000000-0005-0000-0000-0000C5000000}"/>
    <cellStyle name="Normal 2 53" xfId="198" xr:uid="{00000000-0005-0000-0000-0000C6000000}"/>
    <cellStyle name="Normal 2 54" xfId="199" xr:uid="{00000000-0005-0000-0000-0000C7000000}"/>
    <cellStyle name="Normal 2 55" xfId="200" xr:uid="{00000000-0005-0000-0000-0000C8000000}"/>
    <cellStyle name="Normal 2 56" xfId="201" xr:uid="{00000000-0005-0000-0000-0000C9000000}"/>
    <cellStyle name="Normal 2 57" xfId="202" xr:uid="{00000000-0005-0000-0000-0000CA000000}"/>
    <cellStyle name="Normal 2 58" xfId="203" xr:uid="{00000000-0005-0000-0000-0000CB000000}"/>
    <cellStyle name="Normal 2 59" xfId="204" xr:uid="{00000000-0005-0000-0000-0000CC000000}"/>
    <cellStyle name="Normal 2 6" xfId="205" xr:uid="{00000000-0005-0000-0000-0000CD000000}"/>
    <cellStyle name="Normal 2 6 2" xfId="206" xr:uid="{00000000-0005-0000-0000-0000CE000000}"/>
    <cellStyle name="Normal 2 60" xfId="207" xr:uid="{00000000-0005-0000-0000-0000CF000000}"/>
    <cellStyle name="Normal 2 61" xfId="208" xr:uid="{00000000-0005-0000-0000-0000D0000000}"/>
    <cellStyle name="Normal 2 62" xfId="209" xr:uid="{00000000-0005-0000-0000-0000D1000000}"/>
    <cellStyle name="Normal 2 63" xfId="210" xr:uid="{00000000-0005-0000-0000-0000D2000000}"/>
    <cellStyle name="Normal 2 64" xfId="211" xr:uid="{00000000-0005-0000-0000-0000D3000000}"/>
    <cellStyle name="Normal 2 65" xfId="212" xr:uid="{00000000-0005-0000-0000-0000D4000000}"/>
    <cellStyle name="Normal 2 66" xfId="213" xr:uid="{00000000-0005-0000-0000-0000D5000000}"/>
    <cellStyle name="Normal 2 67" xfId="214" xr:uid="{00000000-0005-0000-0000-0000D6000000}"/>
    <cellStyle name="Normal 2 68" xfId="215" xr:uid="{00000000-0005-0000-0000-0000D7000000}"/>
    <cellStyle name="Normal 2 69" xfId="216" xr:uid="{00000000-0005-0000-0000-0000D8000000}"/>
    <cellStyle name="Normal 2 7" xfId="217" xr:uid="{00000000-0005-0000-0000-0000D9000000}"/>
    <cellStyle name="Normal 2 7 2" xfId="218" xr:uid="{00000000-0005-0000-0000-0000DA000000}"/>
    <cellStyle name="Normal 2 70" xfId="219" xr:uid="{00000000-0005-0000-0000-0000DB000000}"/>
    <cellStyle name="Normal 2 71" xfId="220" xr:uid="{00000000-0005-0000-0000-0000DC000000}"/>
    <cellStyle name="Normal 2 72" xfId="221" xr:uid="{00000000-0005-0000-0000-0000DD000000}"/>
    <cellStyle name="Normal 2 73" xfId="222" xr:uid="{00000000-0005-0000-0000-0000DE000000}"/>
    <cellStyle name="Normal 2 74" xfId="223" xr:uid="{00000000-0005-0000-0000-0000DF000000}"/>
    <cellStyle name="Normal 2 75" xfId="224" xr:uid="{00000000-0005-0000-0000-0000E0000000}"/>
    <cellStyle name="Normal 2 76" xfId="225" xr:uid="{00000000-0005-0000-0000-0000E1000000}"/>
    <cellStyle name="Normal 2 77" xfId="226" xr:uid="{00000000-0005-0000-0000-0000E2000000}"/>
    <cellStyle name="Normal 2 78" xfId="227" xr:uid="{00000000-0005-0000-0000-0000E3000000}"/>
    <cellStyle name="Normal 2 79" xfId="228" xr:uid="{00000000-0005-0000-0000-0000E4000000}"/>
    <cellStyle name="Normal 2 8" xfId="229" xr:uid="{00000000-0005-0000-0000-0000E5000000}"/>
    <cellStyle name="Normal 2 8 2" xfId="230" xr:uid="{00000000-0005-0000-0000-0000E6000000}"/>
    <cellStyle name="Normal 2 80" xfId="231" xr:uid="{00000000-0005-0000-0000-0000E7000000}"/>
    <cellStyle name="Normal 2 81" xfId="232" xr:uid="{00000000-0005-0000-0000-0000E8000000}"/>
    <cellStyle name="Normal 2 82" xfId="233" xr:uid="{00000000-0005-0000-0000-0000E9000000}"/>
    <cellStyle name="Normal 2 83" xfId="234" xr:uid="{00000000-0005-0000-0000-0000EA000000}"/>
    <cellStyle name="Normal 2 84" xfId="235" xr:uid="{00000000-0005-0000-0000-0000EB000000}"/>
    <cellStyle name="Normal 2 85" xfId="236" xr:uid="{00000000-0005-0000-0000-0000EC000000}"/>
    <cellStyle name="Normal 2 86" xfId="237" xr:uid="{00000000-0005-0000-0000-0000ED000000}"/>
    <cellStyle name="Normal 2 87" xfId="238" xr:uid="{00000000-0005-0000-0000-0000EE000000}"/>
    <cellStyle name="Normal 2 88" xfId="239" xr:uid="{00000000-0005-0000-0000-0000EF000000}"/>
    <cellStyle name="Normal 2 89" xfId="240" xr:uid="{00000000-0005-0000-0000-0000F0000000}"/>
    <cellStyle name="Normal 2 9" xfId="241" xr:uid="{00000000-0005-0000-0000-0000F1000000}"/>
    <cellStyle name="Normal 2 90" xfId="242" xr:uid="{00000000-0005-0000-0000-0000F2000000}"/>
    <cellStyle name="Normal 2 91" xfId="243" xr:uid="{00000000-0005-0000-0000-0000F3000000}"/>
    <cellStyle name="Normal 3" xfId="244" xr:uid="{00000000-0005-0000-0000-0000F4000000}"/>
    <cellStyle name="Normal 3 2" xfId="245" xr:uid="{00000000-0005-0000-0000-0000F5000000}"/>
    <cellStyle name="Normal 4" xfId="246" xr:uid="{00000000-0005-0000-0000-0000F6000000}"/>
    <cellStyle name="Normal 4 2" xfId="247" xr:uid="{00000000-0005-0000-0000-0000F7000000}"/>
    <cellStyle name="Normal 4 3" xfId="248" xr:uid="{00000000-0005-0000-0000-0000F8000000}"/>
    <cellStyle name="Normal 4 4" xfId="249" xr:uid="{00000000-0005-0000-0000-0000F9000000}"/>
    <cellStyle name="Normal 4 5" xfId="250" xr:uid="{00000000-0005-0000-0000-0000FA000000}"/>
    <cellStyle name="Normal 4 6" xfId="251" xr:uid="{00000000-0005-0000-0000-0000FB000000}"/>
    <cellStyle name="Normal 5" xfId="252" xr:uid="{00000000-0005-0000-0000-0000FC000000}"/>
    <cellStyle name="Normal 5 2" xfId="253" xr:uid="{00000000-0005-0000-0000-0000FD000000}"/>
    <cellStyle name="Normal 6" xfId="254" xr:uid="{00000000-0005-0000-0000-0000FE000000}"/>
    <cellStyle name="Normal 6 2" xfId="255" xr:uid="{00000000-0005-0000-0000-0000FF000000}"/>
    <cellStyle name="Normal 7" xfId="256" xr:uid="{00000000-0005-0000-0000-000000010000}"/>
    <cellStyle name="Normal 7 2" xfId="257" xr:uid="{00000000-0005-0000-0000-000001010000}"/>
    <cellStyle name="Normal 8" xfId="258" xr:uid="{00000000-0005-0000-0000-000002010000}"/>
    <cellStyle name="Normal 8 2" xfId="259" xr:uid="{00000000-0005-0000-0000-000003010000}"/>
    <cellStyle name="Normal 9" xfId="260" xr:uid="{00000000-0005-0000-0000-000004010000}"/>
    <cellStyle name="Normal 9 2" xfId="261" xr:uid="{00000000-0005-0000-0000-000005010000}"/>
    <cellStyle name="Normal Table" xfId="262" xr:uid="{00000000-0005-0000-0000-000006010000}"/>
    <cellStyle name="Normal_Exportaciones 2007" xfId="640" xr:uid="{4A45BB54-663D-469F-9E0E-C938661F48EF}"/>
    <cellStyle name="Note 2 10" xfId="263" xr:uid="{00000000-0005-0000-0000-000007010000}"/>
    <cellStyle name="Note 2 11" xfId="264" xr:uid="{00000000-0005-0000-0000-000008010000}"/>
    <cellStyle name="Note 2 12" xfId="265" xr:uid="{00000000-0005-0000-0000-000009010000}"/>
    <cellStyle name="Note 2 13" xfId="266" xr:uid="{00000000-0005-0000-0000-00000A010000}"/>
    <cellStyle name="Note 2 14" xfId="267" xr:uid="{00000000-0005-0000-0000-00000B010000}"/>
    <cellStyle name="Note 2 15" xfId="268" xr:uid="{00000000-0005-0000-0000-00000C010000}"/>
    <cellStyle name="Note 2 16" xfId="269" xr:uid="{00000000-0005-0000-0000-00000D010000}"/>
    <cellStyle name="Note 2 17" xfId="270" xr:uid="{00000000-0005-0000-0000-00000E010000}"/>
    <cellStyle name="Note 2 18" xfId="271" xr:uid="{00000000-0005-0000-0000-00000F010000}"/>
    <cellStyle name="Note 2 19" xfId="272" xr:uid="{00000000-0005-0000-0000-000010010000}"/>
    <cellStyle name="Note 2 2" xfId="273" xr:uid="{00000000-0005-0000-0000-000011010000}"/>
    <cellStyle name="Note 2 20" xfId="274" xr:uid="{00000000-0005-0000-0000-000012010000}"/>
    <cellStyle name="Note 2 21" xfId="275" xr:uid="{00000000-0005-0000-0000-000013010000}"/>
    <cellStyle name="Note 2 22" xfId="276" xr:uid="{00000000-0005-0000-0000-000014010000}"/>
    <cellStyle name="Note 2 23" xfId="277" xr:uid="{00000000-0005-0000-0000-000015010000}"/>
    <cellStyle name="Note 2 24" xfId="278" xr:uid="{00000000-0005-0000-0000-000016010000}"/>
    <cellStyle name="Note 2 25" xfId="279" xr:uid="{00000000-0005-0000-0000-000017010000}"/>
    <cellStyle name="Note 2 26" xfId="280" xr:uid="{00000000-0005-0000-0000-000018010000}"/>
    <cellStyle name="Note 2 27" xfId="281" xr:uid="{00000000-0005-0000-0000-000019010000}"/>
    <cellStyle name="Note 2 28" xfId="282" xr:uid="{00000000-0005-0000-0000-00001A010000}"/>
    <cellStyle name="Note 2 29" xfId="283" xr:uid="{00000000-0005-0000-0000-00001B010000}"/>
    <cellStyle name="Note 2 3" xfId="284" xr:uid="{00000000-0005-0000-0000-00001C010000}"/>
    <cellStyle name="Note 2 30" xfId="285" xr:uid="{00000000-0005-0000-0000-00001D010000}"/>
    <cellStyle name="Note 2 31" xfId="286" xr:uid="{00000000-0005-0000-0000-00001E010000}"/>
    <cellStyle name="Note 2 32" xfId="287" xr:uid="{00000000-0005-0000-0000-00001F010000}"/>
    <cellStyle name="Note 2 33" xfId="288" xr:uid="{00000000-0005-0000-0000-000020010000}"/>
    <cellStyle name="Note 2 34" xfId="289" xr:uid="{00000000-0005-0000-0000-000021010000}"/>
    <cellStyle name="Note 2 35" xfId="290" xr:uid="{00000000-0005-0000-0000-000022010000}"/>
    <cellStyle name="Note 2 36" xfId="291" xr:uid="{00000000-0005-0000-0000-000023010000}"/>
    <cellStyle name="Note 2 37" xfId="292" xr:uid="{00000000-0005-0000-0000-000024010000}"/>
    <cellStyle name="Note 2 38" xfId="293" xr:uid="{00000000-0005-0000-0000-000025010000}"/>
    <cellStyle name="Note 2 39" xfId="294" xr:uid="{00000000-0005-0000-0000-000026010000}"/>
    <cellStyle name="Note 2 4" xfId="295" xr:uid="{00000000-0005-0000-0000-000027010000}"/>
    <cellStyle name="Note 2 40" xfId="296" xr:uid="{00000000-0005-0000-0000-000028010000}"/>
    <cellStyle name="Note 2 41" xfId="297" xr:uid="{00000000-0005-0000-0000-000029010000}"/>
    <cellStyle name="Note 2 42" xfId="298" xr:uid="{00000000-0005-0000-0000-00002A010000}"/>
    <cellStyle name="Note 2 43" xfId="299" xr:uid="{00000000-0005-0000-0000-00002B010000}"/>
    <cellStyle name="Note 2 44" xfId="300" xr:uid="{00000000-0005-0000-0000-00002C010000}"/>
    <cellStyle name="Note 2 45" xfId="301" xr:uid="{00000000-0005-0000-0000-00002D010000}"/>
    <cellStyle name="Note 2 46" xfId="302" xr:uid="{00000000-0005-0000-0000-00002E010000}"/>
    <cellStyle name="Note 2 47" xfId="303" xr:uid="{00000000-0005-0000-0000-00002F010000}"/>
    <cellStyle name="Note 2 48" xfId="304" xr:uid="{00000000-0005-0000-0000-000030010000}"/>
    <cellStyle name="Note 2 49" xfId="305" xr:uid="{00000000-0005-0000-0000-000031010000}"/>
    <cellStyle name="Note 2 5" xfId="306" xr:uid="{00000000-0005-0000-0000-000032010000}"/>
    <cellStyle name="Note 2 50" xfId="307" xr:uid="{00000000-0005-0000-0000-000033010000}"/>
    <cellStyle name="Note 2 51" xfId="308" xr:uid="{00000000-0005-0000-0000-000034010000}"/>
    <cellStyle name="Note 2 52" xfId="309" xr:uid="{00000000-0005-0000-0000-000035010000}"/>
    <cellStyle name="Note 2 53" xfId="310" xr:uid="{00000000-0005-0000-0000-000036010000}"/>
    <cellStyle name="Note 2 54" xfId="311" xr:uid="{00000000-0005-0000-0000-000037010000}"/>
    <cellStyle name="Note 2 55" xfId="312" xr:uid="{00000000-0005-0000-0000-000038010000}"/>
    <cellStyle name="Note 2 56" xfId="313" xr:uid="{00000000-0005-0000-0000-000039010000}"/>
    <cellStyle name="Note 2 57" xfId="314" xr:uid="{00000000-0005-0000-0000-00003A010000}"/>
    <cellStyle name="Note 2 58" xfId="315" xr:uid="{00000000-0005-0000-0000-00003B010000}"/>
    <cellStyle name="Note 2 59" xfId="316" xr:uid="{00000000-0005-0000-0000-00003C010000}"/>
    <cellStyle name="Note 2 6" xfId="317" xr:uid="{00000000-0005-0000-0000-00003D010000}"/>
    <cellStyle name="Note 2 60" xfId="318" xr:uid="{00000000-0005-0000-0000-00003E010000}"/>
    <cellStyle name="Note 2 61" xfId="319" xr:uid="{00000000-0005-0000-0000-00003F010000}"/>
    <cellStyle name="Note 2 62" xfId="320" xr:uid="{00000000-0005-0000-0000-000040010000}"/>
    <cellStyle name="Note 2 63" xfId="321" xr:uid="{00000000-0005-0000-0000-000041010000}"/>
    <cellStyle name="Note 2 64" xfId="322" xr:uid="{00000000-0005-0000-0000-000042010000}"/>
    <cellStyle name="Note 2 65" xfId="323" xr:uid="{00000000-0005-0000-0000-000043010000}"/>
    <cellStyle name="Note 2 66" xfId="324" xr:uid="{00000000-0005-0000-0000-000044010000}"/>
    <cellStyle name="Note 2 67" xfId="325" xr:uid="{00000000-0005-0000-0000-000045010000}"/>
    <cellStyle name="Note 2 68" xfId="326" xr:uid="{00000000-0005-0000-0000-000046010000}"/>
    <cellStyle name="Note 2 69" xfId="327" xr:uid="{00000000-0005-0000-0000-000047010000}"/>
    <cellStyle name="Note 2 7" xfId="328" xr:uid="{00000000-0005-0000-0000-000048010000}"/>
    <cellStyle name="Note 2 70" xfId="329" xr:uid="{00000000-0005-0000-0000-000049010000}"/>
    <cellStyle name="Note 2 71" xfId="330" xr:uid="{00000000-0005-0000-0000-00004A010000}"/>
    <cellStyle name="Note 2 72" xfId="331" xr:uid="{00000000-0005-0000-0000-00004B010000}"/>
    <cellStyle name="Note 2 73" xfId="332" xr:uid="{00000000-0005-0000-0000-00004C010000}"/>
    <cellStyle name="Note 2 74" xfId="333" xr:uid="{00000000-0005-0000-0000-00004D010000}"/>
    <cellStyle name="Note 2 75" xfId="334" xr:uid="{00000000-0005-0000-0000-00004E010000}"/>
    <cellStyle name="Note 2 76" xfId="335" xr:uid="{00000000-0005-0000-0000-00004F010000}"/>
    <cellStyle name="Note 2 77" xfId="336" xr:uid="{00000000-0005-0000-0000-000050010000}"/>
    <cellStyle name="Note 2 78" xfId="337" xr:uid="{00000000-0005-0000-0000-000051010000}"/>
    <cellStyle name="Note 2 79" xfId="338" xr:uid="{00000000-0005-0000-0000-000052010000}"/>
    <cellStyle name="Note 2 8" xfId="339" xr:uid="{00000000-0005-0000-0000-000053010000}"/>
    <cellStyle name="Note 2 80" xfId="340" xr:uid="{00000000-0005-0000-0000-000054010000}"/>
    <cellStyle name="Note 2 81" xfId="341" xr:uid="{00000000-0005-0000-0000-000055010000}"/>
    <cellStyle name="Note 2 82" xfId="342" xr:uid="{00000000-0005-0000-0000-000056010000}"/>
    <cellStyle name="Note 2 83" xfId="343" xr:uid="{00000000-0005-0000-0000-000057010000}"/>
    <cellStyle name="Note 2 84" xfId="344" xr:uid="{00000000-0005-0000-0000-000058010000}"/>
    <cellStyle name="Note 2 85" xfId="345" xr:uid="{00000000-0005-0000-0000-000059010000}"/>
    <cellStyle name="Note 2 86" xfId="346" xr:uid="{00000000-0005-0000-0000-00005A010000}"/>
    <cellStyle name="Note 2 87" xfId="347" xr:uid="{00000000-0005-0000-0000-00005B010000}"/>
    <cellStyle name="Note 2 88" xfId="348" xr:uid="{00000000-0005-0000-0000-00005C010000}"/>
    <cellStyle name="Note 2 89" xfId="349" xr:uid="{00000000-0005-0000-0000-00005D010000}"/>
    <cellStyle name="Note 2 9" xfId="350" xr:uid="{00000000-0005-0000-0000-00005E010000}"/>
    <cellStyle name="Note 2 90" xfId="351" xr:uid="{00000000-0005-0000-0000-00005F010000}"/>
    <cellStyle name="Note 3 10" xfId="352" xr:uid="{00000000-0005-0000-0000-000060010000}"/>
    <cellStyle name="Note 3 11" xfId="353" xr:uid="{00000000-0005-0000-0000-000061010000}"/>
    <cellStyle name="Note 3 12" xfId="354" xr:uid="{00000000-0005-0000-0000-000062010000}"/>
    <cellStyle name="Note 3 13" xfId="355" xr:uid="{00000000-0005-0000-0000-000063010000}"/>
    <cellStyle name="Note 3 14" xfId="356" xr:uid="{00000000-0005-0000-0000-000064010000}"/>
    <cellStyle name="Note 3 15" xfId="357" xr:uid="{00000000-0005-0000-0000-000065010000}"/>
    <cellStyle name="Note 3 16" xfId="358" xr:uid="{00000000-0005-0000-0000-000066010000}"/>
    <cellStyle name="Note 3 17" xfId="359" xr:uid="{00000000-0005-0000-0000-000067010000}"/>
    <cellStyle name="Note 3 18" xfId="360" xr:uid="{00000000-0005-0000-0000-000068010000}"/>
    <cellStyle name="Note 3 19" xfId="361" xr:uid="{00000000-0005-0000-0000-000069010000}"/>
    <cellStyle name="Note 3 2" xfId="362" xr:uid="{00000000-0005-0000-0000-00006A010000}"/>
    <cellStyle name="Note 3 20" xfId="363" xr:uid="{00000000-0005-0000-0000-00006B010000}"/>
    <cellStyle name="Note 3 21" xfId="364" xr:uid="{00000000-0005-0000-0000-00006C010000}"/>
    <cellStyle name="Note 3 22" xfId="365" xr:uid="{00000000-0005-0000-0000-00006D010000}"/>
    <cellStyle name="Note 3 23" xfId="366" xr:uid="{00000000-0005-0000-0000-00006E010000}"/>
    <cellStyle name="Note 3 24" xfId="367" xr:uid="{00000000-0005-0000-0000-00006F010000}"/>
    <cellStyle name="Note 3 25" xfId="368" xr:uid="{00000000-0005-0000-0000-000070010000}"/>
    <cellStyle name="Note 3 26" xfId="369" xr:uid="{00000000-0005-0000-0000-000071010000}"/>
    <cellStyle name="Note 3 27" xfId="370" xr:uid="{00000000-0005-0000-0000-000072010000}"/>
    <cellStyle name="Note 3 28" xfId="371" xr:uid="{00000000-0005-0000-0000-000073010000}"/>
    <cellStyle name="Note 3 29" xfId="372" xr:uid="{00000000-0005-0000-0000-000074010000}"/>
    <cellStyle name="Note 3 3" xfId="373" xr:uid="{00000000-0005-0000-0000-000075010000}"/>
    <cellStyle name="Note 3 30" xfId="374" xr:uid="{00000000-0005-0000-0000-000076010000}"/>
    <cellStyle name="Note 3 31" xfId="375" xr:uid="{00000000-0005-0000-0000-000077010000}"/>
    <cellStyle name="Note 3 32" xfId="376" xr:uid="{00000000-0005-0000-0000-000078010000}"/>
    <cellStyle name="Note 3 33" xfId="377" xr:uid="{00000000-0005-0000-0000-000079010000}"/>
    <cellStyle name="Note 3 34" xfId="378" xr:uid="{00000000-0005-0000-0000-00007A010000}"/>
    <cellStyle name="Note 3 35" xfId="379" xr:uid="{00000000-0005-0000-0000-00007B010000}"/>
    <cellStyle name="Note 3 36" xfId="380" xr:uid="{00000000-0005-0000-0000-00007C010000}"/>
    <cellStyle name="Note 3 37" xfId="381" xr:uid="{00000000-0005-0000-0000-00007D010000}"/>
    <cellStyle name="Note 3 38" xfId="382" xr:uid="{00000000-0005-0000-0000-00007E010000}"/>
    <cellStyle name="Note 3 39" xfId="383" xr:uid="{00000000-0005-0000-0000-00007F010000}"/>
    <cellStyle name="Note 3 4" xfId="384" xr:uid="{00000000-0005-0000-0000-000080010000}"/>
    <cellStyle name="Note 3 40" xfId="385" xr:uid="{00000000-0005-0000-0000-000081010000}"/>
    <cellStyle name="Note 3 41" xfId="386" xr:uid="{00000000-0005-0000-0000-000082010000}"/>
    <cellStyle name="Note 3 42" xfId="387" xr:uid="{00000000-0005-0000-0000-000083010000}"/>
    <cellStyle name="Note 3 43" xfId="388" xr:uid="{00000000-0005-0000-0000-000084010000}"/>
    <cellStyle name="Note 3 44" xfId="389" xr:uid="{00000000-0005-0000-0000-000085010000}"/>
    <cellStyle name="Note 3 45" xfId="390" xr:uid="{00000000-0005-0000-0000-000086010000}"/>
    <cellStyle name="Note 3 46" xfId="391" xr:uid="{00000000-0005-0000-0000-000087010000}"/>
    <cellStyle name="Note 3 47" xfId="392" xr:uid="{00000000-0005-0000-0000-000088010000}"/>
    <cellStyle name="Note 3 48" xfId="393" xr:uid="{00000000-0005-0000-0000-000089010000}"/>
    <cellStyle name="Note 3 49" xfId="394" xr:uid="{00000000-0005-0000-0000-00008A010000}"/>
    <cellStyle name="Note 3 5" xfId="395" xr:uid="{00000000-0005-0000-0000-00008B010000}"/>
    <cellStyle name="Note 3 50" xfId="396" xr:uid="{00000000-0005-0000-0000-00008C010000}"/>
    <cellStyle name="Note 3 51" xfId="397" xr:uid="{00000000-0005-0000-0000-00008D010000}"/>
    <cellStyle name="Note 3 52" xfId="398" xr:uid="{00000000-0005-0000-0000-00008E010000}"/>
    <cellStyle name="Note 3 53" xfId="399" xr:uid="{00000000-0005-0000-0000-00008F010000}"/>
    <cellStyle name="Note 3 54" xfId="400" xr:uid="{00000000-0005-0000-0000-000090010000}"/>
    <cellStyle name="Note 3 55" xfId="401" xr:uid="{00000000-0005-0000-0000-000091010000}"/>
    <cellStyle name="Note 3 56" xfId="402" xr:uid="{00000000-0005-0000-0000-000092010000}"/>
    <cellStyle name="Note 3 57" xfId="403" xr:uid="{00000000-0005-0000-0000-000093010000}"/>
    <cellStyle name="Note 3 58" xfId="404" xr:uid="{00000000-0005-0000-0000-000094010000}"/>
    <cellStyle name="Note 3 59" xfId="405" xr:uid="{00000000-0005-0000-0000-000095010000}"/>
    <cellStyle name="Note 3 6" xfId="406" xr:uid="{00000000-0005-0000-0000-000096010000}"/>
    <cellStyle name="Note 3 60" xfId="407" xr:uid="{00000000-0005-0000-0000-000097010000}"/>
    <cellStyle name="Note 3 61" xfId="408" xr:uid="{00000000-0005-0000-0000-000098010000}"/>
    <cellStyle name="Note 3 62" xfId="409" xr:uid="{00000000-0005-0000-0000-000099010000}"/>
    <cellStyle name="Note 3 63" xfId="410" xr:uid="{00000000-0005-0000-0000-00009A010000}"/>
    <cellStyle name="Note 3 64" xfId="411" xr:uid="{00000000-0005-0000-0000-00009B010000}"/>
    <cellStyle name="Note 3 65" xfId="412" xr:uid="{00000000-0005-0000-0000-00009C010000}"/>
    <cellStyle name="Note 3 66" xfId="413" xr:uid="{00000000-0005-0000-0000-00009D010000}"/>
    <cellStyle name="Note 3 67" xfId="414" xr:uid="{00000000-0005-0000-0000-00009E010000}"/>
    <cellStyle name="Note 3 68" xfId="415" xr:uid="{00000000-0005-0000-0000-00009F010000}"/>
    <cellStyle name="Note 3 69" xfId="416" xr:uid="{00000000-0005-0000-0000-0000A0010000}"/>
    <cellStyle name="Note 3 7" xfId="417" xr:uid="{00000000-0005-0000-0000-0000A1010000}"/>
    <cellStyle name="Note 3 70" xfId="418" xr:uid="{00000000-0005-0000-0000-0000A2010000}"/>
    <cellStyle name="Note 3 71" xfId="419" xr:uid="{00000000-0005-0000-0000-0000A3010000}"/>
    <cellStyle name="Note 3 72" xfId="420" xr:uid="{00000000-0005-0000-0000-0000A4010000}"/>
    <cellStyle name="Note 3 73" xfId="421" xr:uid="{00000000-0005-0000-0000-0000A5010000}"/>
    <cellStyle name="Note 3 74" xfId="422" xr:uid="{00000000-0005-0000-0000-0000A6010000}"/>
    <cellStyle name="Note 3 75" xfId="423" xr:uid="{00000000-0005-0000-0000-0000A7010000}"/>
    <cellStyle name="Note 3 76" xfId="424" xr:uid="{00000000-0005-0000-0000-0000A8010000}"/>
    <cellStyle name="Note 3 77" xfId="425" xr:uid="{00000000-0005-0000-0000-0000A9010000}"/>
    <cellStyle name="Note 3 78" xfId="426" xr:uid="{00000000-0005-0000-0000-0000AA010000}"/>
    <cellStyle name="Note 3 79" xfId="427" xr:uid="{00000000-0005-0000-0000-0000AB010000}"/>
    <cellStyle name="Note 3 8" xfId="428" xr:uid="{00000000-0005-0000-0000-0000AC010000}"/>
    <cellStyle name="Note 3 80" xfId="429" xr:uid="{00000000-0005-0000-0000-0000AD010000}"/>
    <cellStyle name="Note 3 81" xfId="430" xr:uid="{00000000-0005-0000-0000-0000AE010000}"/>
    <cellStyle name="Note 3 82" xfId="431" xr:uid="{00000000-0005-0000-0000-0000AF010000}"/>
    <cellStyle name="Note 3 83" xfId="432" xr:uid="{00000000-0005-0000-0000-0000B0010000}"/>
    <cellStyle name="Note 3 84" xfId="433" xr:uid="{00000000-0005-0000-0000-0000B1010000}"/>
    <cellStyle name="Note 3 85" xfId="434" xr:uid="{00000000-0005-0000-0000-0000B2010000}"/>
    <cellStyle name="Note 3 86" xfId="435" xr:uid="{00000000-0005-0000-0000-0000B3010000}"/>
    <cellStyle name="Note 3 87" xfId="436" xr:uid="{00000000-0005-0000-0000-0000B4010000}"/>
    <cellStyle name="Note 3 88" xfId="437" xr:uid="{00000000-0005-0000-0000-0000B5010000}"/>
    <cellStyle name="Note 3 89" xfId="438" xr:uid="{00000000-0005-0000-0000-0000B6010000}"/>
    <cellStyle name="Note 3 9" xfId="439" xr:uid="{00000000-0005-0000-0000-0000B7010000}"/>
    <cellStyle name="Note 3 90" xfId="440" xr:uid="{00000000-0005-0000-0000-0000B8010000}"/>
    <cellStyle name="Note 4 10" xfId="441" xr:uid="{00000000-0005-0000-0000-0000B9010000}"/>
    <cellStyle name="Note 4 11" xfId="442" xr:uid="{00000000-0005-0000-0000-0000BA010000}"/>
    <cellStyle name="Note 4 12" xfId="443" xr:uid="{00000000-0005-0000-0000-0000BB010000}"/>
    <cellStyle name="Note 4 13" xfId="444" xr:uid="{00000000-0005-0000-0000-0000BC010000}"/>
    <cellStyle name="Note 4 14" xfId="445" xr:uid="{00000000-0005-0000-0000-0000BD010000}"/>
    <cellStyle name="Note 4 15" xfId="446" xr:uid="{00000000-0005-0000-0000-0000BE010000}"/>
    <cellStyle name="Note 4 16" xfId="447" xr:uid="{00000000-0005-0000-0000-0000BF010000}"/>
    <cellStyle name="Note 4 17" xfId="448" xr:uid="{00000000-0005-0000-0000-0000C0010000}"/>
    <cellStyle name="Note 4 18" xfId="449" xr:uid="{00000000-0005-0000-0000-0000C1010000}"/>
    <cellStyle name="Note 4 19" xfId="450" xr:uid="{00000000-0005-0000-0000-0000C2010000}"/>
    <cellStyle name="Note 4 2" xfId="451" xr:uid="{00000000-0005-0000-0000-0000C3010000}"/>
    <cellStyle name="Note 4 20" xfId="452" xr:uid="{00000000-0005-0000-0000-0000C4010000}"/>
    <cellStyle name="Note 4 21" xfId="453" xr:uid="{00000000-0005-0000-0000-0000C5010000}"/>
    <cellStyle name="Note 4 22" xfId="454" xr:uid="{00000000-0005-0000-0000-0000C6010000}"/>
    <cellStyle name="Note 4 23" xfId="455" xr:uid="{00000000-0005-0000-0000-0000C7010000}"/>
    <cellStyle name="Note 4 24" xfId="456" xr:uid="{00000000-0005-0000-0000-0000C8010000}"/>
    <cellStyle name="Note 4 25" xfId="457" xr:uid="{00000000-0005-0000-0000-0000C9010000}"/>
    <cellStyle name="Note 4 26" xfId="458" xr:uid="{00000000-0005-0000-0000-0000CA010000}"/>
    <cellStyle name="Note 4 27" xfId="459" xr:uid="{00000000-0005-0000-0000-0000CB010000}"/>
    <cellStyle name="Note 4 28" xfId="460" xr:uid="{00000000-0005-0000-0000-0000CC010000}"/>
    <cellStyle name="Note 4 29" xfId="461" xr:uid="{00000000-0005-0000-0000-0000CD010000}"/>
    <cellStyle name="Note 4 3" xfId="462" xr:uid="{00000000-0005-0000-0000-0000CE010000}"/>
    <cellStyle name="Note 4 30" xfId="463" xr:uid="{00000000-0005-0000-0000-0000CF010000}"/>
    <cellStyle name="Note 4 31" xfId="464" xr:uid="{00000000-0005-0000-0000-0000D0010000}"/>
    <cellStyle name="Note 4 32" xfId="465" xr:uid="{00000000-0005-0000-0000-0000D1010000}"/>
    <cellStyle name="Note 4 33" xfId="466" xr:uid="{00000000-0005-0000-0000-0000D2010000}"/>
    <cellStyle name="Note 4 34" xfId="467" xr:uid="{00000000-0005-0000-0000-0000D3010000}"/>
    <cellStyle name="Note 4 35" xfId="468" xr:uid="{00000000-0005-0000-0000-0000D4010000}"/>
    <cellStyle name="Note 4 36" xfId="469" xr:uid="{00000000-0005-0000-0000-0000D5010000}"/>
    <cellStyle name="Note 4 37" xfId="470" xr:uid="{00000000-0005-0000-0000-0000D6010000}"/>
    <cellStyle name="Note 4 38" xfId="471" xr:uid="{00000000-0005-0000-0000-0000D7010000}"/>
    <cellStyle name="Note 4 39" xfId="472" xr:uid="{00000000-0005-0000-0000-0000D8010000}"/>
    <cellStyle name="Note 4 4" xfId="473" xr:uid="{00000000-0005-0000-0000-0000D9010000}"/>
    <cellStyle name="Note 4 40" xfId="474" xr:uid="{00000000-0005-0000-0000-0000DA010000}"/>
    <cellStyle name="Note 4 41" xfId="475" xr:uid="{00000000-0005-0000-0000-0000DB010000}"/>
    <cellStyle name="Note 4 42" xfId="476" xr:uid="{00000000-0005-0000-0000-0000DC010000}"/>
    <cellStyle name="Note 4 43" xfId="477" xr:uid="{00000000-0005-0000-0000-0000DD010000}"/>
    <cellStyle name="Note 4 44" xfId="478" xr:uid="{00000000-0005-0000-0000-0000DE010000}"/>
    <cellStyle name="Note 4 45" xfId="479" xr:uid="{00000000-0005-0000-0000-0000DF010000}"/>
    <cellStyle name="Note 4 46" xfId="480" xr:uid="{00000000-0005-0000-0000-0000E0010000}"/>
    <cellStyle name="Note 4 47" xfId="481" xr:uid="{00000000-0005-0000-0000-0000E1010000}"/>
    <cellStyle name="Note 4 48" xfId="482" xr:uid="{00000000-0005-0000-0000-0000E2010000}"/>
    <cellStyle name="Note 4 49" xfId="483" xr:uid="{00000000-0005-0000-0000-0000E3010000}"/>
    <cellStyle name="Note 4 5" xfId="484" xr:uid="{00000000-0005-0000-0000-0000E4010000}"/>
    <cellStyle name="Note 4 50" xfId="485" xr:uid="{00000000-0005-0000-0000-0000E5010000}"/>
    <cellStyle name="Note 4 51" xfId="486" xr:uid="{00000000-0005-0000-0000-0000E6010000}"/>
    <cellStyle name="Note 4 52" xfId="487" xr:uid="{00000000-0005-0000-0000-0000E7010000}"/>
    <cellStyle name="Note 4 53" xfId="488" xr:uid="{00000000-0005-0000-0000-0000E8010000}"/>
    <cellStyle name="Note 4 54" xfId="489" xr:uid="{00000000-0005-0000-0000-0000E9010000}"/>
    <cellStyle name="Note 4 55" xfId="490" xr:uid="{00000000-0005-0000-0000-0000EA010000}"/>
    <cellStyle name="Note 4 56" xfId="491" xr:uid="{00000000-0005-0000-0000-0000EB010000}"/>
    <cellStyle name="Note 4 57" xfId="492" xr:uid="{00000000-0005-0000-0000-0000EC010000}"/>
    <cellStyle name="Note 4 58" xfId="493" xr:uid="{00000000-0005-0000-0000-0000ED010000}"/>
    <cellStyle name="Note 4 59" xfId="494" xr:uid="{00000000-0005-0000-0000-0000EE010000}"/>
    <cellStyle name="Note 4 6" xfId="495" xr:uid="{00000000-0005-0000-0000-0000EF010000}"/>
    <cellStyle name="Note 4 60" xfId="496" xr:uid="{00000000-0005-0000-0000-0000F0010000}"/>
    <cellStyle name="Note 4 61" xfId="497" xr:uid="{00000000-0005-0000-0000-0000F1010000}"/>
    <cellStyle name="Note 4 62" xfId="498" xr:uid="{00000000-0005-0000-0000-0000F2010000}"/>
    <cellStyle name="Note 4 63" xfId="499" xr:uid="{00000000-0005-0000-0000-0000F3010000}"/>
    <cellStyle name="Note 4 64" xfId="500" xr:uid="{00000000-0005-0000-0000-0000F4010000}"/>
    <cellStyle name="Note 4 65" xfId="501" xr:uid="{00000000-0005-0000-0000-0000F5010000}"/>
    <cellStyle name="Note 4 66" xfId="502" xr:uid="{00000000-0005-0000-0000-0000F6010000}"/>
    <cellStyle name="Note 4 67" xfId="503" xr:uid="{00000000-0005-0000-0000-0000F7010000}"/>
    <cellStyle name="Note 4 68" xfId="504" xr:uid="{00000000-0005-0000-0000-0000F8010000}"/>
    <cellStyle name="Note 4 69" xfId="505" xr:uid="{00000000-0005-0000-0000-0000F9010000}"/>
    <cellStyle name="Note 4 7" xfId="506" xr:uid="{00000000-0005-0000-0000-0000FA010000}"/>
    <cellStyle name="Note 4 70" xfId="507" xr:uid="{00000000-0005-0000-0000-0000FB010000}"/>
    <cellStyle name="Note 4 71" xfId="508" xr:uid="{00000000-0005-0000-0000-0000FC010000}"/>
    <cellStyle name="Note 4 72" xfId="509" xr:uid="{00000000-0005-0000-0000-0000FD010000}"/>
    <cellStyle name="Note 4 73" xfId="510" xr:uid="{00000000-0005-0000-0000-0000FE010000}"/>
    <cellStyle name="Note 4 74" xfId="511" xr:uid="{00000000-0005-0000-0000-0000FF010000}"/>
    <cellStyle name="Note 4 75" xfId="512" xr:uid="{00000000-0005-0000-0000-000000020000}"/>
    <cellStyle name="Note 4 76" xfId="513" xr:uid="{00000000-0005-0000-0000-000001020000}"/>
    <cellStyle name="Note 4 77" xfId="514" xr:uid="{00000000-0005-0000-0000-000002020000}"/>
    <cellStyle name="Note 4 78" xfId="515" xr:uid="{00000000-0005-0000-0000-000003020000}"/>
    <cellStyle name="Note 4 79" xfId="516" xr:uid="{00000000-0005-0000-0000-000004020000}"/>
    <cellStyle name="Note 4 8" xfId="517" xr:uid="{00000000-0005-0000-0000-000005020000}"/>
    <cellStyle name="Note 4 80" xfId="518" xr:uid="{00000000-0005-0000-0000-000006020000}"/>
    <cellStyle name="Note 4 81" xfId="519" xr:uid="{00000000-0005-0000-0000-000007020000}"/>
    <cellStyle name="Note 4 82" xfId="520" xr:uid="{00000000-0005-0000-0000-000008020000}"/>
    <cellStyle name="Note 4 83" xfId="521" xr:uid="{00000000-0005-0000-0000-000009020000}"/>
    <cellStyle name="Note 4 84" xfId="522" xr:uid="{00000000-0005-0000-0000-00000A020000}"/>
    <cellStyle name="Note 4 85" xfId="523" xr:uid="{00000000-0005-0000-0000-00000B020000}"/>
    <cellStyle name="Note 4 86" xfId="524" xr:uid="{00000000-0005-0000-0000-00000C020000}"/>
    <cellStyle name="Note 4 87" xfId="525" xr:uid="{00000000-0005-0000-0000-00000D020000}"/>
    <cellStyle name="Note 4 88" xfId="526" xr:uid="{00000000-0005-0000-0000-00000E020000}"/>
    <cellStyle name="Note 4 89" xfId="527" xr:uid="{00000000-0005-0000-0000-00000F020000}"/>
    <cellStyle name="Note 4 9" xfId="528" xr:uid="{00000000-0005-0000-0000-000010020000}"/>
    <cellStyle name="Note 4 90" xfId="529" xr:uid="{00000000-0005-0000-0000-000011020000}"/>
    <cellStyle name="Note 5 10" xfId="530" xr:uid="{00000000-0005-0000-0000-000012020000}"/>
    <cellStyle name="Note 5 11" xfId="531" xr:uid="{00000000-0005-0000-0000-000013020000}"/>
    <cellStyle name="Note 5 12" xfId="532" xr:uid="{00000000-0005-0000-0000-000014020000}"/>
    <cellStyle name="Note 5 13" xfId="533" xr:uid="{00000000-0005-0000-0000-000015020000}"/>
    <cellStyle name="Note 5 14" xfId="534" xr:uid="{00000000-0005-0000-0000-000016020000}"/>
    <cellStyle name="Note 5 15" xfId="535" xr:uid="{00000000-0005-0000-0000-000017020000}"/>
    <cellStyle name="Note 5 16" xfId="536" xr:uid="{00000000-0005-0000-0000-000018020000}"/>
    <cellStyle name="Note 5 17" xfId="537" xr:uid="{00000000-0005-0000-0000-000019020000}"/>
    <cellStyle name="Note 5 18" xfId="538" xr:uid="{00000000-0005-0000-0000-00001A020000}"/>
    <cellStyle name="Note 5 19" xfId="539" xr:uid="{00000000-0005-0000-0000-00001B020000}"/>
    <cellStyle name="Note 5 2" xfId="540" xr:uid="{00000000-0005-0000-0000-00001C020000}"/>
    <cellStyle name="Note 5 20" xfId="541" xr:uid="{00000000-0005-0000-0000-00001D020000}"/>
    <cellStyle name="Note 5 21" xfId="542" xr:uid="{00000000-0005-0000-0000-00001E020000}"/>
    <cellStyle name="Note 5 22" xfId="543" xr:uid="{00000000-0005-0000-0000-00001F020000}"/>
    <cellStyle name="Note 5 23" xfId="544" xr:uid="{00000000-0005-0000-0000-000020020000}"/>
    <cellStyle name="Note 5 24" xfId="545" xr:uid="{00000000-0005-0000-0000-000021020000}"/>
    <cellStyle name="Note 5 25" xfId="546" xr:uid="{00000000-0005-0000-0000-000022020000}"/>
    <cellStyle name="Note 5 26" xfId="547" xr:uid="{00000000-0005-0000-0000-000023020000}"/>
    <cellStyle name="Note 5 27" xfId="548" xr:uid="{00000000-0005-0000-0000-000024020000}"/>
    <cellStyle name="Note 5 28" xfId="549" xr:uid="{00000000-0005-0000-0000-000025020000}"/>
    <cellStyle name="Note 5 29" xfId="550" xr:uid="{00000000-0005-0000-0000-000026020000}"/>
    <cellStyle name="Note 5 3" xfId="551" xr:uid="{00000000-0005-0000-0000-000027020000}"/>
    <cellStyle name="Note 5 30" xfId="552" xr:uid="{00000000-0005-0000-0000-000028020000}"/>
    <cellStyle name="Note 5 31" xfId="553" xr:uid="{00000000-0005-0000-0000-000029020000}"/>
    <cellStyle name="Note 5 32" xfId="554" xr:uid="{00000000-0005-0000-0000-00002A020000}"/>
    <cellStyle name="Note 5 33" xfId="555" xr:uid="{00000000-0005-0000-0000-00002B020000}"/>
    <cellStyle name="Note 5 34" xfId="556" xr:uid="{00000000-0005-0000-0000-00002C020000}"/>
    <cellStyle name="Note 5 35" xfId="557" xr:uid="{00000000-0005-0000-0000-00002D020000}"/>
    <cellStyle name="Note 5 36" xfId="558" xr:uid="{00000000-0005-0000-0000-00002E020000}"/>
    <cellStyle name="Note 5 37" xfId="559" xr:uid="{00000000-0005-0000-0000-00002F020000}"/>
    <cellStyle name="Note 5 38" xfId="560" xr:uid="{00000000-0005-0000-0000-000030020000}"/>
    <cellStyle name="Note 5 39" xfId="561" xr:uid="{00000000-0005-0000-0000-000031020000}"/>
    <cellStyle name="Note 5 4" xfId="562" xr:uid="{00000000-0005-0000-0000-000032020000}"/>
    <cellStyle name="Note 5 40" xfId="563" xr:uid="{00000000-0005-0000-0000-000033020000}"/>
    <cellStyle name="Note 5 41" xfId="564" xr:uid="{00000000-0005-0000-0000-000034020000}"/>
    <cellStyle name="Note 5 42" xfId="565" xr:uid="{00000000-0005-0000-0000-000035020000}"/>
    <cellStyle name="Note 5 43" xfId="566" xr:uid="{00000000-0005-0000-0000-000036020000}"/>
    <cellStyle name="Note 5 44" xfId="567" xr:uid="{00000000-0005-0000-0000-000037020000}"/>
    <cellStyle name="Note 5 45" xfId="568" xr:uid="{00000000-0005-0000-0000-000038020000}"/>
    <cellStyle name="Note 5 46" xfId="569" xr:uid="{00000000-0005-0000-0000-000039020000}"/>
    <cellStyle name="Note 5 47" xfId="570" xr:uid="{00000000-0005-0000-0000-00003A020000}"/>
    <cellStyle name="Note 5 48" xfId="571" xr:uid="{00000000-0005-0000-0000-00003B020000}"/>
    <cellStyle name="Note 5 49" xfId="572" xr:uid="{00000000-0005-0000-0000-00003C020000}"/>
    <cellStyle name="Note 5 5" xfId="573" xr:uid="{00000000-0005-0000-0000-00003D020000}"/>
    <cellStyle name="Note 5 50" xfId="574" xr:uid="{00000000-0005-0000-0000-00003E020000}"/>
    <cellStyle name="Note 5 51" xfId="575" xr:uid="{00000000-0005-0000-0000-00003F020000}"/>
    <cellStyle name="Note 5 52" xfId="576" xr:uid="{00000000-0005-0000-0000-000040020000}"/>
    <cellStyle name="Note 5 53" xfId="577" xr:uid="{00000000-0005-0000-0000-000041020000}"/>
    <cellStyle name="Note 5 54" xfId="578" xr:uid="{00000000-0005-0000-0000-000042020000}"/>
    <cellStyle name="Note 5 55" xfId="579" xr:uid="{00000000-0005-0000-0000-000043020000}"/>
    <cellStyle name="Note 5 56" xfId="580" xr:uid="{00000000-0005-0000-0000-000044020000}"/>
    <cellStyle name="Note 5 57" xfId="581" xr:uid="{00000000-0005-0000-0000-000045020000}"/>
    <cellStyle name="Note 5 58" xfId="582" xr:uid="{00000000-0005-0000-0000-000046020000}"/>
    <cellStyle name="Note 5 59" xfId="583" xr:uid="{00000000-0005-0000-0000-000047020000}"/>
    <cellStyle name="Note 5 6" xfId="584" xr:uid="{00000000-0005-0000-0000-000048020000}"/>
    <cellStyle name="Note 5 60" xfId="585" xr:uid="{00000000-0005-0000-0000-000049020000}"/>
    <cellStyle name="Note 5 61" xfId="586" xr:uid="{00000000-0005-0000-0000-00004A020000}"/>
    <cellStyle name="Note 5 62" xfId="587" xr:uid="{00000000-0005-0000-0000-00004B020000}"/>
    <cellStyle name="Note 5 63" xfId="588" xr:uid="{00000000-0005-0000-0000-00004C020000}"/>
    <cellStyle name="Note 5 64" xfId="589" xr:uid="{00000000-0005-0000-0000-00004D020000}"/>
    <cellStyle name="Note 5 65" xfId="590" xr:uid="{00000000-0005-0000-0000-00004E020000}"/>
    <cellStyle name="Note 5 66" xfId="591" xr:uid="{00000000-0005-0000-0000-00004F020000}"/>
    <cellStyle name="Note 5 67" xfId="592" xr:uid="{00000000-0005-0000-0000-000050020000}"/>
    <cellStyle name="Note 5 68" xfId="593" xr:uid="{00000000-0005-0000-0000-000051020000}"/>
    <cellStyle name="Note 5 69" xfId="594" xr:uid="{00000000-0005-0000-0000-000052020000}"/>
    <cellStyle name="Note 5 7" xfId="595" xr:uid="{00000000-0005-0000-0000-000053020000}"/>
    <cellStyle name="Note 5 70" xfId="596" xr:uid="{00000000-0005-0000-0000-000054020000}"/>
    <cellStyle name="Note 5 71" xfId="597" xr:uid="{00000000-0005-0000-0000-000055020000}"/>
    <cellStyle name="Note 5 72" xfId="598" xr:uid="{00000000-0005-0000-0000-000056020000}"/>
    <cellStyle name="Note 5 73" xfId="599" xr:uid="{00000000-0005-0000-0000-000057020000}"/>
    <cellStyle name="Note 5 74" xfId="600" xr:uid="{00000000-0005-0000-0000-000058020000}"/>
    <cellStyle name="Note 5 75" xfId="601" xr:uid="{00000000-0005-0000-0000-000059020000}"/>
    <cellStyle name="Note 5 76" xfId="602" xr:uid="{00000000-0005-0000-0000-00005A020000}"/>
    <cellStyle name="Note 5 77" xfId="603" xr:uid="{00000000-0005-0000-0000-00005B020000}"/>
    <cellStyle name="Note 5 78" xfId="604" xr:uid="{00000000-0005-0000-0000-00005C020000}"/>
    <cellStyle name="Note 5 79" xfId="605" xr:uid="{00000000-0005-0000-0000-00005D020000}"/>
    <cellStyle name="Note 5 8" xfId="606" xr:uid="{00000000-0005-0000-0000-00005E020000}"/>
    <cellStyle name="Note 5 80" xfId="607" xr:uid="{00000000-0005-0000-0000-00005F020000}"/>
    <cellStyle name="Note 5 81" xfId="608" xr:uid="{00000000-0005-0000-0000-000060020000}"/>
    <cellStyle name="Note 5 82" xfId="609" xr:uid="{00000000-0005-0000-0000-000061020000}"/>
    <cellStyle name="Note 5 83" xfId="610" xr:uid="{00000000-0005-0000-0000-000062020000}"/>
    <cellStyle name="Note 5 84" xfId="611" xr:uid="{00000000-0005-0000-0000-000063020000}"/>
    <cellStyle name="Note 5 85" xfId="612" xr:uid="{00000000-0005-0000-0000-000064020000}"/>
    <cellStyle name="Note 5 86" xfId="613" xr:uid="{00000000-0005-0000-0000-000065020000}"/>
    <cellStyle name="Note 5 87" xfId="614" xr:uid="{00000000-0005-0000-0000-000066020000}"/>
    <cellStyle name="Note 5 88" xfId="615" xr:uid="{00000000-0005-0000-0000-000067020000}"/>
    <cellStyle name="Note 5 89" xfId="616" xr:uid="{00000000-0005-0000-0000-000068020000}"/>
    <cellStyle name="Note 5 9" xfId="617" xr:uid="{00000000-0005-0000-0000-000069020000}"/>
    <cellStyle name="Note 5 90" xfId="618" xr:uid="{00000000-0005-0000-0000-00006A020000}"/>
    <cellStyle name="Percent 2" xfId="619" xr:uid="{00000000-0005-0000-0000-00006B020000}"/>
    <cellStyle name="Percent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3" xfId="623" xr:uid="{00000000-0005-0000-0000-00006F020000}"/>
    <cellStyle name="Percent 3 2" xfId="624" xr:uid="{00000000-0005-0000-0000-000070020000}"/>
    <cellStyle name="Percent 4" xfId="625" xr:uid="{00000000-0005-0000-0000-000071020000}"/>
    <cellStyle name="Percent 6" xfId="626" xr:uid="{00000000-0005-0000-0000-000072020000}"/>
    <cellStyle name="percentage difference" xfId="627" xr:uid="{00000000-0005-0000-0000-000073020000}"/>
    <cellStyle name="percentage difference one decimal" xfId="628" xr:uid="{00000000-0005-0000-0000-000074020000}"/>
    <cellStyle name="percentage difference zero decimal" xfId="629" xr:uid="{00000000-0005-0000-0000-000075020000}"/>
    <cellStyle name="Porcentual 2" xfId="630" xr:uid="{00000000-0005-0000-0000-000076020000}"/>
    <cellStyle name="Porcentual 2 2" xfId="631" xr:uid="{00000000-0005-0000-0000-000077020000}"/>
    <cellStyle name="Porcentual 3" xfId="632" xr:uid="{00000000-0005-0000-0000-000078020000}"/>
    <cellStyle name="Porcentual 3 2" xfId="633" xr:uid="{00000000-0005-0000-0000-000079020000}"/>
    <cellStyle name="Porcentual 3 3" xfId="634" xr:uid="{00000000-0005-0000-0000-00007A020000}"/>
    <cellStyle name="Porcentual 3 4" xfId="635" xr:uid="{00000000-0005-0000-0000-00007B020000}"/>
    <cellStyle name="Porcentual 3 5" xfId="636" xr:uid="{00000000-0005-0000-0000-00007C020000}"/>
    <cellStyle name="Publication" xfId="637" xr:uid="{00000000-0005-0000-0000-00007D020000}"/>
    <cellStyle name="Red Text" xfId="638" xr:uid="{00000000-0005-0000-0000-00007E020000}"/>
    <cellStyle name="TopGrey" xfId="639" xr:uid="{00000000-0005-0000-0000-00007F020000}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39443090687507E-2"/>
          <c:y val="7.407407407407407E-2"/>
          <c:w val="0.90581611801817319"/>
          <c:h val="0.808086905803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'Deuda Interna 2023-2042'!$B$14</c:f>
              <c:strCache>
                <c:ptCount val="1"/>
                <c:pt idx="0">
                  <c:v>Amortización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2023-2042'!$C$10:$V$10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'Deuda Interna 2023-2042'!$C$14:$V$14</c:f>
              <c:numCache>
                <c:formatCode>_(* #,##0_);_(* \(#,##0\);_(* "-"??_);_(@_)</c:formatCode>
                <c:ptCount val="20"/>
                <c:pt idx="0">
                  <c:v>37935.000263493195</c:v>
                </c:pt>
                <c:pt idx="1">
                  <c:v>20697.853357304906</c:v>
                </c:pt>
                <c:pt idx="2">
                  <c:v>10512.896000000001</c:v>
                </c:pt>
                <c:pt idx="3">
                  <c:v>61150.2</c:v>
                </c:pt>
                <c:pt idx="4">
                  <c:v>16456.05</c:v>
                </c:pt>
                <c:pt idx="5">
                  <c:v>82474.7</c:v>
                </c:pt>
                <c:pt idx="6">
                  <c:v>140360.81</c:v>
                </c:pt>
                <c:pt idx="7">
                  <c:v>10000</c:v>
                </c:pt>
                <c:pt idx="8">
                  <c:v>81441.8</c:v>
                </c:pt>
                <c:pt idx="9">
                  <c:v>50444.7</c:v>
                </c:pt>
                <c:pt idx="10">
                  <c:v>32000</c:v>
                </c:pt>
                <c:pt idx="11">
                  <c:v>132517.70000000001</c:v>
                </c:pt>
                <c:pt idx="12">
                  <c:v>10000</c:v>
                </c:pt>
                <c:pt idx="13">
                  <c:v>52916.683985944983</c:v>
                </c:pt>
                <c:pt idx="14">
                  <c:v>30997.433497699996</c:v>
                </c:pt>
                <c:pt idx="15">
                  <c:v>100500.88807732501</c:v>
                </c:pt>
                <c:pt idx="16">
                  <c:v>130734.569827265</c:v>
                </c:pt>
                <c:pt idx="17">
                  <c:v>111828.4334977</c:v>
                </c:pt>
                <c:pt idx="18">
                  <c:v>60435.283394854996</c:v>
                </c:pt>
                <c:pt idx="19">
                  <c:v>62004.085841319997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3-4395-B745-FA38EF96C702}"/>
            </c:ext>
          </c:extLst>
        </c:ser>
        <c:ser>
          <c:idx val="1"/>
          <c:order val="1"/>
          <c:tx>
            <c:strRef>
              <c:f>'Deuda Interna 2023-2042'!$B$15</c:f>
              <c:strCache>
                <c:ptCount val="1"/>
                <c:pt idx="0">
                  <c:v>Interés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2023-2042'!$C$10:$V$10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'Deuda Interna 2023-2042'!$C$15:$V$15</c:f>
              <c:numCache>
                <c:formatCode>_(* #,##0_);_(* \(#,##0\);_(* "-"??_);_(@_)</c:formatCode>
                <c:ptCount val="20"/>
                <c:pt idx="0">
                  <c:v>77306.281250803382</c:v>
                </c:pt>
                <c:pt idx="1">
                  <c:v>98085.159579036816</c:v>
                </c:pt>
                <c:pt idx="2">
                  <c:v>109149.35420556623</c:v>
                </c:pt>
                <c:pt idx="3">
                  <c:v>121251.81124950413</c:v>
                </c:pt>
                <c:pt idx="4">
                  <c:v>131583.90301287049</c:v>
                </c:pt>
                <c:pt idx="5">
                  <c:v>136026.6783723066</c:v>
                </c:pt>
                <c:pt idx="6">
                  <c:v>125820.27149748118</c:v>
                </c:pt>
                <c:pt idx="7">
                  <c:v>112308.93081998275</c:v>
                </c:pt>
                <c:pt idx="8">
                  <c:v>108284.15537883481</c:v>
                </c:pt>
                <c:pt idx="9">
                  <c:v>94609.233341371379</c:v>
                </c:pt>
                <c:pt idx="10">
                  <c:v>90656.739354674806</c:v>
                </c:pt>
                <c:pt idx="11">
                  <c:v>76423.534430907297</c:v>
                </c:pt>
                <c:pt idx="12">
                  <c:v>66181.515377817297</c:v>
                </c:pt>
                <c:pt idx="13">
                  <c:v>65675.690226437306</c:v>
                </c:pt>
                <c:pt idx="14">
                  <c:v>58865.009156853383</c:v>
                </c:pt>
                <c:pt idx="15">
                  <c:v>54928.335102645477</c:v>
                </c:pt>
                <c:pt idx="16">
                  <c:v>42165.059193196357</c:v>
                </c:pt>
                <c:pt idx="17">
                  <c:v>24657.998151018506</c:v>
                </c:pt>
                <c:pt idx="18">
                  <c:v>15487.795807152901</c:v>
                </c:pt>
                <c:pt idx="19">
                  <c:v>7812.51481600632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F3-4395-B745-FA38EF96C702}"/>
            </c:ext>
          </c:extLst>
        </c:ser>
        <c:ser>
          <c:idx val="2"/>
          <c:order val="2"/>
          <c:tx>
            <c:strRef>
              <c:f>'Deuda Interna 2023-2042'!$B$16</c:f>
              <c:strCache>
                <c:ptCount val="1"/>
                <c:pt idx="0">
                  <c:v>Interés y Transferencias Recapitalización BCRD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2023-2042'!$C$10:$V$10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'Deuda Interna 2023-2042'!$C$16:$V$16</c:f>
              <c:numCache>
                <c:formatCode>_(* #,##0_);_(* \(#,##0\);_(* "-"??_);_(@_)</c:formatCode>
                <c:ptCount val="20"/>
                <c:pt idx="0">
                  <c:v>30294.418764310001</c:v>
                </c:pt>
                <c:pt idx="1">
                  <c:v>32043.243022258615</c:v>
                </c:pt>
                <c:pt idx="2">
                  <c:v>36268.108263652495</c:v>
                </c:pt>
                <c:pt idx="3">
                  <c:v>40858.550033515516</c:v>
                </c:pt>
                <c:pt idx="4">
                  <c:v>45859.334543104553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F3-4395-B745-FA38EF96C702}"/>
            </c:ext>
          </c:extLst>
        </c:ser>
        <c:ser>
          <c:idx val="3"/>
          <c:order val="3"/>
          <c:tx>
            <c:strRef>
              <c:f>'Deuda Interna 2023-2042'!$B$17</c:f>
              <c:strCache>
                <c:ptCount val="1"/>
                <c:pt idx="0">
                  <c:v>Comisiones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2023-2042'!$C$10:$V$10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'Deuda Interna 2023-2042'!$C$17:$V$17</c:f>
              <c:numCache>
                <c:formatCode>_(* #,##0_);_(* \(#,##0\);_(* "-"??_);_(@_)</c:formatCode>
                <c:ptCount val="20"/>
                <c:pt idx="0">
                  <c:v>53.4531063591986</c:v>
                </c:pt>
                <c:pt idx="1">
                  <c:v>54.076668320843737</c:v>
                </c:pt>
                <c:pt idx="2">
                  <c:v>91.67614394081906</c:v>
                </c:pt>
                <c:pt idx="3">
                  <c:v>85.287806771213383</c:v>
                </c:pt>
                <c:pt idx="4">
                  <c:v>68.104229729400828</c:v>
                </c:pt>
                <c:pt idx="5">
                  <c:v>108.61327567502369</c:v>
                </c:pt>
                <c:pt idx="6">
                  <c:v>132.87134346177365</c:v>
                </c:pt>
                <c:pt idx="7">
                  <c:v>55.475215882523656</c:v>
                </c:pt>
                <c:pt idx="8">
                  <c:v>89.183125421523656</c:v>
                </c:pt>
                <c:pt idx="9">
                  <c:v>70.448447137523658</c:v>
                </c:pt>
                <c:pt idx="10">
                  <c:v>59.684301462523656</c:v>
                </c:pt>
                <c:pt idx="11">
                  <c:v>104.47061721652368</c:v>
                </c:pt>
                <c:pt idx="12">
                  <c:v>38.090757688523652</c:v>
                </c:pt>
                <c:pt idx="13">
                  <c:v>59.296187105496159</c:v>
                </c:pt>
                <c:pt idx="14">
                  <c:v>44.931221327276695</c:v>
                </c:pt>
                <c:pt idx="15">
                  <c:v>77.714611589985253</c:v>
                </c:pt>
                <c:pt idx="16">
                  <c:v>86.449814510230667</c:v>
                </c:pt>
                <c:pt idx="17">
                  <c:v>68.243215824279261</c:v>
                </c:pt>
                <c:pt idx="18">
                  <c:v>37.961539601003949</c:v>
                </c:pt>
                <c:pt idx="19">
                  <c:v>34.908300328663159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F3-4395-B745-FA38EF96C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9536864"/>
        <c:axId val="819541456"/>
      </c:barChart>
      <c:catAx>
        <c:axId val="8195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41456"/>
        <c:crosses val="autoZero"/>
        <c:auto val="1"/>
        <c:lblAlgn val="ctr"/>
        <c:lblOffset val="100"/>
        <c:noMultiLvlLbl val="0"/>
      </c:catAx>
      <c:valAx>
        <c:axId val="8195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85725</xdr:rowOff>
    </xdr:from>
    <xdr:to>
      <xdr:col>13</xdr:col>
      <xdr:colOff>0</xdr:colOff>
      <xdr:row>5</xdr:row>
      <xdr:rowOff>47625</xdr:rowOff>
    </xdr:to>
    <xdr:pic>
      <xdr:nvPicPr>
        <xdr:cNvPr id="1809" name="Picture 1" descr="escud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622480</xdr:colOff>
      <xdr:row>1</xdr:row>
      <xdr:rowOff>16488</xdr:rowOff>
    </xdr:from>
    <xdr:to>
      <xdr:col>13</xdr:col>
      <xdr:colOff>144643</xdr:colOff>
      <xdr:row>5</xdr:row>
      <xdr:rowOff>78380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0B21455E-316A-4208-8005-A7FEDDC4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695043" y="206988"/>
          <a:ext cx="808038" cy="823892"/>
        </a:xfrm>
        <a:prstGeom prst="rect">
          <a:avLst/>
        </a:prstGeom>
      </xdr:spPr>
    </xdr:pic>
    <xdr:clientData/>
  </xdr:twoCellAnchor>
  <xdr:twoCellAnchor editAs="oneCell">
    <xdr:from>
      <xdr:col>5</xdr:col>
      <xdr:colOff>591804</xdr:colOff>
      <xdr:row>0</xdr:row>
      <xdr:rowOff>78440</xdr:rowOff>
    </xdr:from>
    <xdr:to>
      <xdr:col>7</xdr:col>
      <xdr:colOff>480960</xdr:colOff>
      <xdr:row>5</xdr:row>
      <xdr:rowOff>168278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C8B774-42F2-4CD2-A08B-56FC7108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992" y="78440"/>
          <a:ext cx="1270281" cy="1042338"/>
        </a:xfrm>
        <a:prstGeom prst="rect">
          <a:avLst/>
        </a:prstGeom>
      </xdr:spPr>
    </xdr:pic>
    <xdr:clientData/>
  </xdr:twoCellAnchor>
  <xdr:twoCellAnchor>
    <xdr:from>
      <xdr:col>1</xdr:col>
      <xdr:colOff>117659</xdr:colOff>
      <xdr:row>38</xdr:row>
      <xdr:rowOff>78441</xdr:rowOff>
    </xdr:from>
    <xdr:to>
      <xdr:col>21</xdr:col>
      <xdr:colOff>683559</xdr:colOff>
      <xdr:row>64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38D19-9870-4D79-B9AA-18BC6FAA0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89215/Local%20Settings/Temporary%20Internet%20Files/OLK103/BOP%20ENERO-SEPTIEMBRE%202005-2006/BOP%20ene-sept%202005-%202006,%20proy%202007%20(3%20Noviembre%20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ATA/ML/DOM/Macro/2002/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ATA/ML/DOM/archives/June%20%202003%20SBA%20Mission/Real/DRGDP_pro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91162/Local%20Settings/Temporary%20Internet%20Files/OLK13/Documents%20and%20Settings/1987216/Local%20Settings/Temporary%20Internet%20Files/OLK6/bp5trimestre9900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87216/Local%20Settings/Temporary%20Internet%20Files/OLK6/balanza%20revision%202002-2004%20CParis%20(revision%20de%20abril%2004)vigen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91162/Local%20Settings/Temporary%20Internet%20Files/OLK1/balanzatrimestral%202003-2004%20Inf%20economia%2003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Back%20Office/Presupuestos%20-%20Proyecciones/Presupuesto%202011/20110622_Revision%20Junio2011/20100112_Presupuesto%20Servicio%20Deuda%202010%20(v7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ARD\BENIN\Decion%20Pt\HIPC%20tabl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Back%20Office/Presupuestos%20-%20Proyecciones/Presupuesto%202011/20110622_Revision%20Junio2011/20100922_Presupuesto%20Servicio%20Deuda%202011%20(v2_valor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87216/Local%20Settings/Temporary%20Internet%20Files/OLK6/bp5enemar0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ocuments%20and%20Settings/1987216/Local%20Settings/Temporary%20Internet%20Files/OLK6/bp5trimestre9900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1 "/>
      <sheetName val="ana 2"/>
      <sheetName val="ana 3"/>
      <sheetName val="BOPSY  FMI  2004-2005"/>
      <sheetName val="ana 2 bop  COMPARATIVA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4">
          <cell r="A4" t="str">
            <v>employment</v>
          </cell>
          <cell r="B4">
            <v>185000</v>
          </cell>
          <cell r="C4">
            <v>259000.00000000003</v>
          </cell>
          <cell r="D4">
            <v>46250</v>
          </cell>
        </row>
        <row r="5">
          <cell r="A5" t="str">
            <v>Unemployed</v>
          </cell>
          <cell r="B5">
            <v>494635.77498989948</v>
          </cell>
        </row>
        <row r="6">
          <cell r="A6" t="str">
            <v>New rate 25%</v>
          </cell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AF9">
            <v>2007</v>
          </cell>
        </row>
        <row r="13">
          <cell r="AF13">
            <v>683933.17362196709</v>
          </cell>
        </row>
        <row r="14">
          <cell r="AF14">
            <v>7933.0886628489825</v>
          </cell>
        </row>
        <row r="15">
          <cell r="AF15">
            <v>86.212722772765346</v>
          </cell>
        </row>
        <row r="16">
          <cell r="AF16">
            <v>128021.67684491353</v>
          </cell>
        </row>
        <row r="18">
          <cell r="AF18">
            <v>-45737.561527682468</v>
          </cell>
        </row>
        <row r="19">
          <cell r="AF19">
            <v>368282.16169571079</v>
          </cell>
        </row>
        <row r="20">
          <cell r="AF20">
            <v>414019.72322339326</v>
          </cell>
        </row>
        <row r="22">
          <cell r="AF22">
            <v>729670.73514964955</v>
          </cell>
        </row>
        <row r="23">
          <cell r="AF23">
            <v>729670.73514964955</v>
          </cell>
        </row>
        <row r="24">
          <cell r="AF24">
            <v>582681.39654189209</v>
          </cell>
        </row>
        <row r="25">
          <cell r="AF25">
            <v>533200.99116939015</v>
          </cell>
        </row>
        <row r="26">
          <cell r="AF26">
            <v>49480.40537250194</v>
          </cell>
        </row>
        <row r="27">
          <cell r="AF27">
            <v>158499.18383578243</v>
          </cell>
        </row>
        <row r="28">
          <cell r="AF28">
            <v>115641.39657325322</v>
          </cell>
        </row>
        <row r="29">
          <cell r="AF29">
            <v>42857.787262529208</v>
          </cell>
        </row>
        <row r="30">
          <cell r="AF30">
            <v>-11509.845228024991</v>
          </cell>
        </row>
        <row r="32">
          <cell r="AF32">
            <v>0</v>
          </cell>
        </row>
        <row r="35">
          <cell r="AF35">
            <v>146989.33860775744</v>
          </cell>
        </row>
        <row r="36">
          <cell r="AF36">
            <v>146989.33860775744</v>
          </cell>
        </row>
        <row r="37">
          <cell r="AF37">
            <v>42857.787262529208</v>
          </cell>
        </row>
        <row r="38">
          <cell r="AF38">
            <v>104131.55134522823</v>
          </cell>
        </row>
        <row r="39">
          <cell r="AF39">
            <v>104131.55134522823</v>
          </cell>
        </row>
        <row r="40">
          <cell r="AF40">
            <v>104131.55134522823</v>
          </cell>
        </row>
        <row r="41">
          <cell r="AF41">
            <v>135904.06141996395</v>
          </cell>
        </row>
        <row r="42">
          <cell r="AF42">
            <v>58095.69413738836</v>
          </cell>
        </row>
        <row r="43">
          <cell r="AF43">
            <v>77808.367282575593</v>
          </cell>
        </row>
        <row r="45">
          <cell r="AF45">
            <v>11085.277187793474</v>
          </cell>
        </row>
        <row r="49">
          <cell r="AF49">
            <v>21.491769119683525</v>
          </cell>
        </row>
        <row r="50">
          <cell r="AF50">
            <v>21.491769119683525</v>
          </cell>
        </row>
        <row r="51">
          <cell r="AF51">
            <v>6.2663705922558668</v>
          </cell>
        </row>
        <row r="52">
          <cell r="AF52">
            <v>15.225398527427657</v>
          </cell>
        </row>
        <row r="53">
          <cell r="AF53">
            <v>15.225398527427657</v>
          </cell>
        </row>
        <row r="55">
          <cell r="AF55">
            <v>19.870956207642987</v>
          </cell>
        </row>
        <row r="56">
          <cell r="AF56">
            <v>8.4943524276978284</v>
          </cell>
        </row>
        <row r="57">
          <cell r="AF57">
            <v>11.376603779945158</v>
          </cell>
        </row>
        <row r="58">
          <cell r="AF58">
            <v>19.870956207642987</v>
          </cell>
        </row>
        <row r="60">
          <cell r="AF60">
            <v>1.6208129120405381</v>
          </cell>
        </row>
        <row r="63">
          <cell r="AF63">
            <v>0.75</v>
          </cell>
        </row>
        <row r="64">
          <cell r="AF64">
            <v>0.80237454101357886</v>
          </cell>
        </row>
        <row r="65">
          <cell r="AF65">
            <v>14.804337760642138</v>
          </cell>
        </row>
      </sheetData>
      <sheetData sheetId="10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  <cell r="E10">
            <v>-12.749627780048</v>
          </cell>
          <cell r="F10">
            <v>7.1665520475450801</v>
          </cell>
          <cell r="G10">
            <v>-26.053045537869099</v>
          </cell>
          <cell r="H10">
            <v>7.5079695552709804</v>
          </cell>
          <cell r="I10">
            <v>13.026626834234399</v>
          </cell>
          <cell r="J10">
            <v>-0.37174086895503899</v>
          </cell>
          <cell r="K10">
            <v>0.74567955727351498</v>
          </cell>
          <cell r="L10">
            <v>6.6698908563288102</v>
          </cell>
          <cell r="M10">
            <v>1.23497177058987</v>
          </cell>
          <cell r="N10">
            <v>8.5976327325727002</v>
          </cell>
          <cell r="O10">
            <v>-1.9408929821985901</v>
          </cell>
          <cell r="P10">
            <v>1.5494769095851999</v>
          </cell>
          <cell r="Q10">
            <v>12.062917072568499</v>
          </cell>
          <cell r="R10">
            <v>25.615415760841401</v>
          </cell>
          <cell r="S10">
            <v>5.5314312959246204</v>
          </cell>
          <cell r="T10">
            <v>-1.4487628064857301</v>
          </cell>
          <cell r="U10">
            <v>12.424075711893501</v>
          </cell>
          <cell r="V10">
            <v>23.088757897086801</v>
          </cell>
          <cell r="W10">
            <v>8.5892683640037095</v>
          </cell>
          <cell r="X10">
            <v>8.0010375553124291</v>
          </cell>
          <cell r="Y10">
            <v>17.426031853390512</v>
          </cell>
          <cell r="Z10">
            <v>-3.9594340593259281</v>
          </cell>
          <cell r="AA10">
            <v>-5.0133893937765128</v>
          </cell>
          <cell r="AB10">
            <v>-1.4305687486203533</v>
          </cell>
          <cell r="AC10">
            <v>1.3161017705215494</v>
          </cell>
          <cell r="AD10">
            <v>5.0308504683860722</v>
          </cell>
          <cell r="AE10">
            <v>1.7049555018131324</v>
          </cell>
          <cell r="AF10">
            <v>2.1965429597255115</v>
          </cell>
          <cell r="AG10">
            <v>2.2453945462460378</v>
          </cell>
          <cell r="AH10">
            <v>2.4355848714972872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  <cell r="E11">
            <v>17.5043808202518</v>
          </cell>
          <cell r="F11">
            <v>-11.9726453518862</v>
          </cell>
          <cell r="G11">
            <v>-13.480200213169001</v>
          </cell>
          <cell r="H11">
            <v>3.9994503335530198</v>
          </cell>
          <cell r="I11">
            <v>-7.1568662357060804</v>
          </cell>
          <cell r="J11">
            <v>5.2018998228105904</v>
          </cell>
          <cell r="K11">
            <v>14.7616272930238</v>
          </cell>
          <cell r="L11">
            <v>6.83590943520334</v>
          </cell>
          <cell r="M11">
            <v>-1.8683583495567</v>
          </cell>
          <cell r="N11">
            <v>14.1272044039791</v>
          </cell>
          <cell r="O11">
            <v>-15.5104200035028</v>
          </cell>
          <cell r="P11">
            <v>-1.6909051633343799</v>
          </cell>
          <cell r="Q11">
            <v>22.811572114297899</v>
          </cell>
          <cell r="R11">
            <v>4.0868867572996201</v>
          </cell>
          <cell r="S11">
            <v>41.385402760225602</v>
          </cell>
          <cell r="T11">
            <v>-2.8294534673515401</v>
          </cell>
          <cell r="U11">
            <v>3.9837918539182602</v>
          </cell>
          <cell r="V11">
            <v>21.621087050164299</v>
          </cell>
          <cell r="W11">
            <v>19.736901603878898</v>
          </cell>
          <cell r="X11">
            <v>15.148582493370055</v>
          </cell>
          <cell r="Y11">
            <v>14.831819828163152</v>
          </cell>
          <cell r="Z11">
            <v>-3.8442855041002089</v>
          </cell>
          <cell r="AA11">
            <v>-2.277080805996734</v>
          </cell>
          <cell r="AB11">
            <v>-11.79992413917369</v>
          </cell>
          <cell r="AC11">
            <v>1.671503923739337</v>
          </cell>
          <cell r="AD11">
            <v>7.2797920181972842</v>
          </cell>
          <cell r="AE11">
            <v>4.0615994505638353</v>
          </cell>
          <cell r="AF11">
            <v>3.9684956266434757</v>
          </cell>
          <cell r="AG11">
            <v>4.9074967311568463</v>
          </cell>
          <cell r="AH11">
            <v>4.7296617335551794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  <cell r="E14">
            <v>-17.6084210147345</v>
          </cell>
          <cell r="F14">
            <v>10.866779262122</v>
          </cell>
          <cell r="G14">
            <v>-35.836036712513398</v>
          </cell>
          <cell r="H14">
            <v>2.1966349092378898</v>
          </cell>
          <cell r="I14">
            <v>16.386754657907701</v>
          </cell>
          <cell r="J14">
            <v>-7.0268973827608203</v>
          </cell>
          <cell r="K14">
            <v>0.93860598836679199</v>
          </cell>
          <cell r="L14">
            <v>-2.0931644883800802</v>
          </cell>
          <cell r="M14">
            <v>-1.6211405982299201</v>
          </cell>
          <cell r="N14">
            <v>4.56389420422689</v>
          </cell>
          <cell r="O14">
            <v>-4.0166448073724901</v>
          </cell>
          <cell r="P14">
            <v>3.0959991291132001</v>
          </cell>
          <cell r="Q14">
            <v>8.8246412645747405</v>
          </cell>
          <cell r="R14">
            <v>15.837621286120401</v>
          </cell>
          <cell r="S14">
            <v>2.45866492369387</v>
          </cell>
          <cell r="T14">
            <v>-0.59140151972051402</v>
          </cell>
          <cell r="U14">
            <v>10.834532103898701</v>
          </cell>
          <cell r="V14">
            <v>23.0123387980587</v>
          </cell>
          <cell r="W14">
            <v>10.629192608389999</v>
          </cell>
          <cell r="X14">
            <v>5.6284244466519917</v>
          </cell>
          <cell r="Y14">
            <v>16.844863125419796</v>
          </cell>
          <cell r="Z14">
            <v>-5.3866656579686474</v>
          </cell>
          <cell r="AA14">
            <v>-5.1992150087004756</v>
          </cell>
          <cell r="AB14">
            <v>-4.59094198603972</v>
          </cell>
          <cell r="AC14">
            <v>-0.73822753192814838</v>
          </cell>
          <cell r="AD14">
            <v>2.3560993543992437</v>
          </cell>
          <cell r="AE14">
            <v>0.11733809443799093</v>
          </cell>
          <cell r="AF14">
            <v>0.7505017220266863</v>
          </cell>
          <cell r="AG14">
            <v>0.64443446603239529</v>
          </cell>
          <cell r="AH14">
            <v>0.72351469194094076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  <cell r="E15">
            <v>21.575970213541598</v>
          </cell>
          <cell r="F15">
            <v>-10.8072409959937</v>
          </cell>
          <cell r="G15">
            <v>-9.2832717888127405</v>
          </cell>
          <cell r="H15">
            <v>4.5924834406685999</v>
          </cell>
          <cell r="I15">
            <v>-7.6426657028293103</v>
          </cell>
          <cell r="J15">
            <v>8.8156490411151207</v>
          </cell>
          <cell r="K15">
            <v>16.27203425299</v>
          </cell>
          <cell r="L15">
            <v>4.5319608268565199</v>
          </cell>
          <cell r="M15">
            <v>-2.3628317990598502</v>
          </cell>
          <cell r="N15">
            <v>15.337439520551699</v>
          </cell>
          <cell r="O15">
            <v>-17.9552312376338</v>
          </cell>
          <cell r="P15">
            <v>-3.0133138441665901</v>
          </cell>
          <cell r="Q15">
            <v>24.407027712826</v>
          </cell>
          <cell r="R15">
            <v>1.43915039529166</v>
          </cell>
          <cell r="S15">
            <v>3.1684794425960399</v>
          </cell>
          <cell r="T15">
            <v>-3.9601850456225902</v>
          </cell>
          <cell r="U15">
            <v>10.041107360619201</v>
          </cell>
          <cell r="V15">
            <v>25.046383307162799</v>
          </cell>
          <cell r="W15">
            <v>21.248552340049301</v>
          </cell>
          <cell r="X15">
            <v>3.2314583322157864</v>
          </cell>
          <cell r="Y15">
            <v>15.866865506971028</v>
          </cell>
          <cell r="Z15">
            <v>-3.9195615394186922</v>
          </cell>
          <cell r="AA15">
            <v>-2.2598390829870252</v>
          </cell>
          <cell r="AB15">
            <v>-12.041206207187971</v>
          </cell>
          <cell r="AC15">
            <v>0.56697799824154682</v>
          </cell>
          <cell r="AD15">
            <v>7.3868260172663902</v>
          </cell>
          <cell r="AE15">
            <v>4.1916733300699782</v>
          </cell>
          <cell r="AF15">
            <v>4.0209695539614509</v>
          </cell>
          <cell r="AG15">
            <v>4.9923904300675837</v>
          </cell>
          <cell r="AH15">
            <v>4.7974873791838846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  <cell r="R19">
            <v>-10.188722610473633</v>
          </cell>
          <cell r="S19">
            <v>11.789793968200684</v>
          </cell>
          <cell r="T19">
            <v>10.201272307638408</v>
          </cell>
          <cell r="U19">
            <v>21.121816477819856</v>
          </cell>
          <cell r="V19">
            <v>-7.0592811977449159</v>
          </cell>
          <cell r="W19">
            <v>-27.32122091021796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-513.5</v>
          </cell>
          <cell r="S14">
            <v>-559.20000000000005</v>
          </cell>
          <cell r="T14">
            <v>-624</v>
          </cell>
          <cell r="U14">
            <v>-604</v>
          </cell>
          <cell r="V14">
            <v>-711.6</v>
          </cell>
          <cell r="W14">
            <v>-830.7</v>
          </cell>
          <cell r="X14">
            <v>-963.2</v>
          </cell>
          <cell r="Y14">
            <v>-1068.3000000000002</v>
          </cell>
          <cell r="Z14">
            <v>-1090.3</v>
          </cell>
          <cell r="AA14">
            <v>-1146.5999999999999</v>
          </cell>
          <cell r="AB14">
            <v>-1202.2990000000002</v>
          </cell>
          <cell r="AC14">
            <v>-1856.7576574689731</v>
          </cell>
          <cell r="AD14">
            <v>-1459.8182267205218</v>
          </cell>
          <cell r="AE14">
            <v>-1580.9522955291789</v>
          </cell>
          <cell r="AF14">
            <v>-1713.602845522619</v>
          </cell>
          <cell r="AG14">
            <v>-1856.7576574689731</v>
          </cell>
          <cell r="AH14">
            <v>-2012.3236965650815</v>
          </cell>
        </row>
        <row r="15">
          <cell r="E15">
            <v>-141.291522229214</v>
          </cell>
          <cell r="F15">
            <v>-123.800003608875</v>
          </cell>
          <cell r="G15">
            <v>-254.800009546056</v>
          </cell>
          <cell r="H15">
            <v>-297.09999342253502</v>
          </cell>
          <cell r="I15">
            <v>-357.70000308500602</v>
          </cell>
          <cell r="J15">
            <v>-319.10000715954197</v>
          </cell>
          <cell r="K15">
            <v>-243.70000098953</v>
          </cell>
          <cell r="L15">
            <v>-252.39999883584699</v>
          </cell>
          <cell r="M15">
            <v>-277.29998701969203</v>
          </cell>
          <cell r="N15">
            <v>-295.73001052976502</v>
          </cell>
          <cell r="O15">
            <v>-310.85000945874401</v>
          </cell>
          <cell r="P15">
            <v>-295.440004144385</v>
          </cell>
          <cell r="Q15">
            <v>-245.69999004649</v>
          </cell>
          <cell r="R15">
            <v>-267.10000000000002</v>
          </cell>
          <cell r="S15">
            <v>-186.5</v>
          </cell>
          <cell r="T15">
            <v>-193.5</v>
          </cell>
          <cell r="U15">
            <v>-183.6</v>
          </cell>
          <cell r="V15">
            <v>-154.19999999999999</v>
          </cell>
          <cell r="W15">
            <v>-151.61000000000001</v>
          </cell>
          <cell r="X15">
            <v>-211.33999999999997</v>
          </cell>
          <cell r="Y15">
            <v>-243.36</v>
          </cell>
          <cell r="Z15">
            <v>-251.07999999999998</v>
          </cell>
          <cell r="AA15">
            <v>-256.27</v>
          </cell>
          <cell r="AB15">
            <v>-276.71999999999997</v>
          </cell>
          <cell r="AC15">
            <v>-438.00328458333331</v>
          </cell>
          <cell r="AD15">
            <v>-482.97418642398173</v>
          </cell>
          <cell r="AE15">
            <v>-474.41060030754625</v>
          </cell>
          <cell r="AF15">
            <v>-516.0240510687745</v>
          </cell>
          <cell r="AG15">
            <v>-592.60530636099895</v>
          </cell>
          <cell r="AH15">
            <v>-600.45623999916393</v>
          </cell>
        </row>
        <row r="16">
          <cell r="E16">
            <v>187.800010968934</v>
          </cell>
          <cell r="F16">
            <v>192.99999361237201</v>
          </cell>
          <cell r="G16">
            <v>205.000002413272</v>
          </cell>
          <cell r="H16">
            <v>477.70000240203501</v>
          </cell>
          <cell r="I16">
            <v>540.48642919266604</v>
          </cell>
          <cell r="J16">
            <v>681.50844911935405</v>
          </cell>
          <cell r="K16">
            <v>596.20836562385398</v>
          </cell>
          <cell r="L16">
            <v>704.79747280681602</v>
          </cell>
          <cell r="M16">
            <v>741.77029179533804</v>
          </cell>
          <cell r="N16">
            <v>788.17596202764901</v>
          </cell>
          <cell r="O16">
            <v>793.63968153879102</v>
          </cell>
          <cell r="P16">
            <v>829.29404624064</v>
          </cell>
          <cell r="Q16">
            <v>897.57366590339097</v>
          </cell>
          <cell r="R16">
            <v>894</v>
          </cell>
          <cell r="S16">
            <v>982.8</v>
          </cell>
          <cell r="T16">
            <v>992.2</v>
          </cell>
          <cell r="U16">
            <v>1167.7</v>
          </cell>
          <cell r="V16">
            <v>1352.1</v>
          </cell>
          <cell r="W16">
            <v>1986.5</v>
          </cell>
          <cell r="X16">
            <v>1847.8</v>
          </cell>
          <cell r="Y16">
            <v>1902.3000000000002</v>
          </cell>
          <cell r="Z16">
            <v>2027.5000000000005</v>
          </cell>
          <cell r="AA16">
            <v>2188.3999999999996</v>
          </cell>
          <cell r="AB16">
            <v>2408.4</v>
          </cell>
          <cell r="AC16">
            <v>2420.7645656924096</v>
          </cell>
          <cell r="AD16">
            <v>2564.0649295871599</v>
          </cell>
          <cell r="AE16">
            <v>2728.6041908051652</v>
          </cell>
          <cell r="AF16">
            <v>2901.9924379818608</v>
          </cell>
          <cell r="AG16">
            <v>3080.3930273681403</v>
          </cell>
          <cell r="AH16">
            <v>3255.7227127806132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21.899999618530298</v>
          </cell>
          <cell r="S21">
            <v>13.199999809265099</v>
          </cell>
          <cell r="T21">
            <v>1</v>
          </cell>
          <cell r="U21">
            <v>7.8000001907348597</v>
          </cell>
          <cell r="V21">
            <v>1</v>
          </cell>
          <cell r="W21">
            <v>2.3099999427795401</v>
          </cell>
          <cell r="X21">
            <v>1.54</v>
          </cell>
          <cell r="Y21">
            <v>1.71</v>
          </cell>
          <cell r="Z21">
            <v>4.1900000000000004</v>
          </cell>
          <cell r="AA21">
            <v>7.09</v>
          </cell>
          <cell r="AB21">
            <v>3.9099999999999997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-38.9</v>
          </cell>
          <cell r="T29">
            <v>-2.9</v>
          </cell>
          <cell r="U29">
            <v>-7.3</v>
          </cell>
          <cell r="V29">
            <v>-7.5</v>
          </cell>
          <cell r="W29">
            <v>-21.34</v>
          </cell>
          <cell r="X29">
            <v>-436.85</v>
          </cell>
          <cell r="Y29">
            <v>264.46000000000004</v>
          </cell>
          <cell r="Z29">
            <v>113.47999999999996</v>
          </cell>
          <cell r="AA29">
            <v>9.6499999999999986</v>
          </cell>
          <cell r="AB29">
            <v>-47.419999999999959</v>
          </cell>
          <cell r="AC29">
            <v>-28.532874999999997</v>
          </cell>
          <cell r="AD29">
            <v>-29.190090624999996</v>
          </cell>
          <cell r="AE29">
            <v>-29.896597421874993</v>
          </cell>
          <cell r="AF29">
            <v>-31.75735820273437</v>
          </cell>
          <cell r="AG29">
            <v>-33.801157231994139</v>
          </cell>
          <cell r="AH29">
            <v>-34.944117169033575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-4.0999999999999996</v>
          </cell>
          <cell r="Y37">
            <v>-2.2000000000000002</v>
          </cell>
          <cell r="Z37">
            <v>-4.7</v>
          </cell>
          <cell r="AA37">
            <v>-5.0999999999999996</v>
          </cell>
          <cell r="AB37">
            <v>-6.7999999999999989</v>
          </cell>
          <cell r="AC37">
            <v>-7.2066249999999989</v>
          </cell>
          <cell r="AD37">
            <v>-7.7471218749999986</v>
          </cell>
          <cell r="AE37">
            <v>-8.3281560156249981</v>
          </cell>
          <cell r="AF37">
            <v>-9.036049276953122</v>
          </cell>
          <cell r="AG37">
            <v>-9.8944739582636689</v>
          </cell>
          <cell r="AH37">
            <v>-10.834448984298717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5">
          <cell r="E45">
            <v>10.699999010469799</v>
          </cell>
          <cell r="F45">
            <v>0</v>
          </cell>
          <cell r="G45">
            <v>0</v>
          </cell>
          <cell r="H45">
            <v>0</v>
          </cell>
          <cell r="I45">
            <v>-16.200001513399101</v>
          </cell>
          <cell r="J45">
            <v>-46.900001920852702</v>
          </cell>
          <cell r="K45">
            <v>16</v>
          </cell>
          <cell r="L45">
            <v>-26.600000116415298</v>
          </cell>
          <cell r="M45">
            <v>-60.300000873114897</v>
          </cell>
          <cell r="N45">
            <v>-3.7000000582076602</v>
          </cell>
          <cell r="O45">
            <v>40.099998894054501</v>
          </cell>
          <cell r="P45">
            <v>-11.100000174623</v>
          </cell>
          <cell r="Q45">
            <v>-10.2079999441206</v>
          </cell>
          <cell r="R45">
            <v>-49.200000762939503</v>
          </cell>
          <cell r="S45">
            <v>176.80000305175801</v>
          </cell>
          <cell r="T45">
            <v>-263.10000610351602</v>
          </cell>
          <cell r="U45">
            <v>42.299999237060497</v>
          </cell>
          <cell r="V45">
            <v>-220.10000610351599</v>
          </cell>
          <cell r="W45">
            <v>-66.400001525878906</v>
          </cell>
          <cell r="X45">
            <v>-53.4</v>
          </cell>
          <cell r="Y45">
            <v>-165</v>
          </cell>
          <cell r="Z45">
            <v>-155.5</v>
          </cell>
          <cell r="AA45">
            <v>-154.13</v>
          </cell>
          <cell r="AB45">
            <v>-1291.5999999999999</v>
          </cell>
          <cell r="AC45">
            <v>-985.5</v>
          </cell>
          <cell r="AD45">
            <v>-1110.53765</v>
          </cell>
          <cell r="AE45">
            <v>-1165.3178125000002</v>
          </cell>
          <cell r="AF45">
            <v>-1262.3272455250003</v>
          </cell>
          <cell r="AG45">
            <v>-1367.1466335932505</v>
          </cell>
          <cell r="AH45">
            <v>-1480.4032331282731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1">
          <cell r="E51">
            <v>250.31481208432601</v>
          </cell>
          <cell r="F51">
            <v>-8.0293420713773295E-2</v>
          </cell>
          <cell r="G51">
            <v>197.303482702536</v>
          </cell>
          <cell r="H51">
            <v>-163.19593856800401</v>
          </cell>
          <cell r="I51">
            <v>-25.903395251946499</v>
          </cell>
          <cell r="J51">
            <v>64.973665968399899</v>
          </cell>
          <cell r="K51">
            <v>39.240445593985797</v>
          </cell>
          <cell r="L51">
            <v>97.983101332572502</v>
          </cell>
          <cell r="M51">
            <v>-2.6161916511507601</v>
          </cell>
          <cell r="N51">
            <v>-99.784561965138394</v>
          </cell>
          <cell r="O51">
            <v>81.638047879986203</v>
          </cell>
          <cell r="P51">
            <v>34.377868624533598</v>
          </cell>
          <cell r="Q51">
            <v>93.475400146836606</v>
          </cell>
          <cell r="R51">
            <v>64.3</v>
          </cell>
          <cell r="S51">
            <v>4.5999999999999899</v>
          </cell>
          <cell r="T51">
            <v>50</v>
          </cell>
          <cell r="U51">
            <v>0.50000000000001998</v>
          </cell>
          <cell r="V51">
            <v>27.399999999999899</v>
          </cell>
          <cell r="W51">
            <v>-86.699999999999903</v>
          </cell>
          <cell r="X51">
            <v>4.2999999999999545</v>
          </cell>
          <cell r="Y51">
            <v>16.899999999999963</v>
          </cell>
          <cell r="Z51">
            <v>-30.5</v>
          </cell>
          <cell r="AA51">
            <v>40.300000000000011</v>
          </cell>
          <cell r="AB51">
            <v>-122.81000000000003</v>
          </cell>
          <cell r="AC51">
            <v>2.7100000000000004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9">
          <cell r="E69">
            <v>1.00000004749745E-3</v>
          </cell>
          <cell r="F69">
            <v>1.00000004749745E-3</v>
          </cell>
          <cell r="G69">
            <v>1.00000004749745E-3</v>
          </cell>
          <cell r="H69">
            <v>1.00000004749745E-3</v>
          </cell>
          <cell r="I69">
            <v>1.00000004749745E-3</v>
          </cell>
          <cell r="J69">
            <v>1.00000004749745E-3</v>
          </cell>
          <cell r="K69">
            <v>1.00000004749745E-3</v>
          </cell>
          <cell r="L69">
            <v>1.00000004749745E-3</v>
          </cell>
          <cell r="M69">
            <v>1.00000004749745E-3</v>
          </cell>
          <cell r="N69">
            <v>1.00000004749745E-3</v>
          </cell>
          <cell r="O69">
            <v>1.00000004749745E-3</v>
          </cell>
          <cell r="P69">
            <v>1.00000004749745E-3</v>
          </cell>
          <cell r="Q69">
            <v>1.00000004749745E-3</v>
          </cell>
          <cell r="R69">
            <v>1.00000004749745E-3</v>
          </cell>
          <cell r="S69">
            <v>1.00000004749745E-3</v>
          </cell>
          <cell r="T69">
            <v>1.00000004749745E-3</v>
          </cell>
          <cell r="U69">
            <v>1.00000004749745E-3</v>
          </cell>
          <cell r="V69">
            <v>1.00000004749745E-3</v>
          </cell>
          <cell r="W69">
            <v>1.00000004749745E-3</v>
          </cell>
          <cell r="X69">
            <v>1E-3</v>
          </cell>
          <cell r="Y69">
            <v>1E-3</v>
          </cell>
          <cell r="Z69">
            <v>1E-3</v>
          </cell>
          <cell r="AA69">
            <v>1E-3</v>
          </cell>
          <cell r="AB69">
            <v>1E-3</v>
          </cell>
          <cell r="AC69">
            <v>1E-3</v>
          </cell>
          <cell r="AD69">
            <v>1E-3</v>
          </cell>
          <cell r="AE69">
            <v>1E-3</v>
          </cell>
          <cell r="AF69">
            <v>1E-3</v>
          </cell>
          <cell r="AG69">
            <v>1E-3</v>
          </cell>
          <cell r="AH69">
            <v>1E-3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E17">
            <v>463.92352165645002</v>
          </cell>
          <cell r="F17">
            <v>681.90005163019305</v>
          </cell>
          <cell r="G17">
            <v>330.89999772990097</v>
          </cell>
          <cell r="H17">
            <v>752.59997846316696</v>
          </cell>
          <cell r="I17">
            <v>843.90004441244298</v>
          </cell>
          <cell r="J17">
            <v>843.90004441244298</v>
          </cell>
          <cell r="K17">
            <v>819.79998032581204</v>
          </cell>
          <cell r="L17">
            <v>811.59999091960503</v>
          </cell>
          <cell r="M17">
            <v>807.80001618172901</v>
          </cell>
          <cell r="N17">
            <v>884.00002095475702</v>
          </cell>
          <cell r="O17">
            <v>971.200002793968</v>
          </cell>
          <cell r="P17">
            <v>1073.69990017387</v>
          </cell>
          <cell r="Q17">
            <v>1134.40007543713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920.2337313443702</v>
          </cell>
          <cell r="Y17">
            <v>1512.4337313443702</v>
          </cell>
          <cell r="Z17">
            <v>2243.8337313443699</v>
          </cell>
          <cell r="AA17">
            <v>2465.21373134437</v>
          </cell>
          <cell r="AB17">
            <v>3272.3537313443703</v>
          </cell>
          <cell r="AC17">
            <v>3246.8526477919736</v>
          </cell>
          <cell r="AD17">
            <v>3281.7261131234172</v>
          </cell>
          <cell r="AE17">
            <v>1526.8876737941666</v>
          </cell>
          <cell r="AF17">
            <v>1626.9122163350748</v>
          </cell>
          <cell r="AG17">
            <v>1722.1202684117268</v>
          </cell>
          <cell r="AH17">
            <v>1821.6126828318279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4561.5</v>
          </cell>
          <cell r="S19">
            <v>3946.42</v>
          </cell>
          <cell r="T19">
            <v>3998.55</v>
          </cell>
          <cell r="U19">
            <v>3806.64</v>
          </cell>
          <cell r="V19">
            <v>3572.2</v>
          </cell>
          <cell r="W19">
            <v>3545.36</v>
          </cell>
          <cell r="X19">
            <v>3657</v>
          </cell>
          <cell r="Y19">
            <v>3684</v>
          </cell>
          <cell r="Z19">
            <v>4177</v>
          </cell>
          <cell r="AA19">
            <v>4640.1000000000004</v>
          </cell>
          <cell r="AB19">
            <v>5378.53</v>
          </cell>
          <cell r="AC19">
            <v>6028.6294900000003</v>
          </cell>
          <cell r="AD19">
            <v>6430.0343645000003</v>
          </cell>
          <cell r="AE19">
            <v>5789.2068089976319</v>
          </cell>
          <cell r="AF19">
            <v>5548.4905644539676</v>
          </cell>
          <cell r="AG19">
            <v>5280.0878636603029</v>
          </cell>
          <cell r="AH19">
            <v>5040.4797941166389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253.2337313443702</v>
          </cell>
          <cell r="Y20">
            <v>814.43373134437013</v>
          </cell>
          <cell r="Z20">
            <v>1080.8337313443701</v>
          </cell>
          <cell r="AA20">
            <v>1234.1337313443701</v>
          </cell>
          <cell r="AB20">
            <v>1372.93373134437</v>
          </cell>
          <cell r="AC20">
            <v>1392.1126477919736</v>
          </cell>
          <cell r="AD20">
            <v>1447.972513123417</v>
          </cell>
          <cell r="AE20">
            <v>1526.8876737941666</v>
          </cell>
          <cell r="AF20">
            <v>1626.9122163350748</v>
          </cell>
          <cell r="AG20">
            <v>1722.1202684117268</v>
          </cell>
          <cell r="AH20">
            <v>1821.6126828318279</v>
          </cell>
        </row>
        <row r="22">
          <cell r="E22">
            <v>427.48228665292601</v>
          </cell>
          <cell r="F22">
            <v>417.43988796190001</v>
          </cell>
          <cell r="G22">
            <v>360.60000733416501</v>
          </cell>
          <cell r="H22">
            <v>450.50000494765101</v>
          </cell>
          <cell r="I22">
            <v>550.00001559965199</v>
          </cell>
          <cell r="J22">
            <v>629.99999511055603</v>
          </cell>
          <cell r="K22">
            <v>642.49999749707104</v>
          </cell>
          <cell r="L22">
            <v>647.00001385342296</v>
          </cell>
          <cell r="M22">
            <v>621.19999557621804</v>
          </cell>
          <cell r="N22">
            <v>578.59999173451195</v>
          </cell>
          <cell r="O22">
            <v>505.400000349246</v>
          </cell>
          <cell r="P22">
            <v>398.699994819518</v>
          </cell>
          <cell r="Q22">
            <v>394.80000349246001</v>
          </cell>
          <cell r="R22">
            <v>931.5</v>
          </cell>
          <cell r="S22">
            <v>523.1</v>
          </cell>
          <cell r="T22">
            <v>451.6</v>
          </cell>
          <cell r="U22">
            <v>412.2</v>
          </cell>
          <cell r="V22">
            <v>384.3</v>
          </cell>
          <cell r="W22">
            <v>407.9</v>
          </cell>
          <cell r="X22">
            <v>521.18000000000006</v>
          </cell>
          <cell r="Y22">
            <v>573.58999999999992</v>
          </cell>
          <cell r="Z22">
            <v>812.99</v>
          </cell>
          <cell r="AA22">
            <v>890.31999999999994</v>
          </cell>
          <cell r="AB22">
            <v>1037.4185</v>
          </cell>
          <cell r="AC22">
            <v>815.08328458333335</v>
          </cell>
          <cell r="AD22">
            <v>1039.3063765709135</v>
          </cell>
          <cell r="AE22">
            <v>1757.4886076116989</v>
          </cell>
          <cell r="AF22">
            <v>1583.257909111639</v>
          </cell>
          <cell r="AG22">
            <v>1836.9470695943896</v>
          </cell>
          <cell r="AH22">
            <v>1780.2220882155571</v>
          </cell>
        </row>
        <row r="23">
          <cell r="E23">
            <v>222.87382616981401</v>
          </cell>
          <cell r="F23">
            <v>244.35504110333801</v>
          </cell>
          <cell r="G23">
            <v>147.500001338776</v>
          </cell>
          <cell r="H23">
            <v>223.19999767169401</v>
          </cell>
          <cell r="I23">
            <v>258.600014086253</v>
          </cell>
          <cell r="J23">
            <v>358.29998341081699</v>
          </cell>
          <cell r="K23">
            <v>398.79999650754098</v>
          </cell>
          <cell r="L23">
            <v>394.60001501757603</v>
          </cell>
          <cell r="M23">
            <v>343.90000855652602</v>
          </cell>
          <cell r="N23">
            <v>282.89999214196598</v>
          </cell>
          <cell r="O23">
            <v>432.39999743886301</v>
          </cell>
          <cell r="P23">
            <v>285.599993015081</v>
          </cell>
          <cell r="Q23">
            <v>234.60001129228601</v>
          </cell>
          <cell r="R23">
            <v>664.4</v>
          </cell>
          <cell r="S23">
            <v>292.89999999999998</v>
          </cell>
          <cell r="T23">
            <v>218.9</v>
          </cell>
          <cell r="U23">
            <v>191.2</v>
          </cell>
          <cell r="V23">
            <v>192</v>
          </cell>
          <cell r="W23">
            <v>217.2</v>
          </cell>
          <cell r="X23">
            <v>281.64</v>
          </cell>
          <cell r="Y23">
            <v>331.46</v>
          </cell>
          <cell r="Z23">
            <v>533.71</v>
          </cell>
          <cell r="AA23">
            <v>565.65</v>
          </cell>
          <cell r="AB23">
            <v>730.92849999999999</v>
          </cell>
          <cell r="AC23">
            <v>571.59</v>
          </cell>
          <cell r="AD23">
            <v>556.33219014693168</v>
          </cell>
          <cell r="AE23">
            <v>1283.0780073041526</v>
          </cell>
          <cell r="AF23">
            <v>1067.2338580428645</v>
          </cell>
          <cell r="AG23">
            <v>1244.3417632333906</v>
          </cell>
          <cell r="AH23">
            <v>1179.7658482163931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6">
          <cell r="E26">
            <v>222.87382616981401</v>
          </cell>
          <cell r="F26">
            <v>98.399999534338704</v>
          </cell>
          <cell r="G26">
            <v>147.500001338776</v>
          </cell>
          <cell r="H26">
            <v>223.19999767169401</v>
          </cell>
          <cell r="I26">
            <v>258.600014086253</v>
          </cell>
          <cell r="J26">
            <v>358.29998341081699</v>
          </cell>
          <cell r="K26">
            <v>398.79999650754098</v>
          </cell>
          <cell r="L26">
            <v>394.60001501757603</v>
          </cell>
          <cell r="M26">
            <v>343.90000855652602</v>
          </cell>
          <cell r="N26">
            <v>282.89999214196598</v>
          </cell>
          <cell r="O26">
            <v>432.39999743886301</v>
          </cell>
          <cell r="P26">
            <v>285.599993015081</v>
          </cell>
          <cell r="Q26">
            <v>234.60001129228601</v>
          </cell>
          <cell r="R26">
            <v>729.09997558593795</v>
          </cell>
          <cell r="S26">
            <v>392.29998779296898</v>
          </cell>
          <cell r="T26">
            <v>380.39999389648398</v>
          </cell>
          <cell r="U26">
            <v>513.70001220703102</v>
          </cell>
          <cell r="V26">
            <v>603.79998779296898</v>
          </cell>
          <cell r="W26">
            <v>860.59997558593795</v>
          </cell>
          <cell r="X26">
            <v>281.64</v>
          </cell>
          <cell r="Y26">
            <v>331.46</v>
          </cell>
          <cell r="Z26">
            <v>533.71</v>
          </cell>
          <cell r="AA26">
            <v>565.65</v>
          </cell>
          <cell r="AB26">
            <v>730.92849999999999</v>
          </cell>
          <cell r="AC26">
            <v>571.59</v>
          </cell>
          <cell r="AD26">
            <v>556.33219014693168</v>
          </cell>
          <cell r="AE26">
            <v>1283.0780073041526</v>
          </cell>
          <cell r="AF26">
            <v>1067.2338580428645</v>
          </cell>
          <cell r="AG26">
            <v>1244.3417632333906</v>
          </cell>
          <cell r="AH26">
            <v>1179.7658482163931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0"/>
      <sheetName val="EXT PROD 2010"/>
      <sheetName val="EXT HIP 2010"/>
      <sheetName val="INT PROD 2010"/>
      <sheetName val="INT HIP 2010"/>
      <sheetName val="INT NUEVOS"/>
      <sheetName val="PANORAMA MACRO"/>
      <sheetName val="TASAS FWD (7-oct) "/>
      <sheetName val="RECAP BCRD2009"/>
      <sheetName val="CLASIF INTERNA"/>
      <sheetName val="Pendientes BRRD"/>
      <sheetName val="Cambios Proy2010"/>
      <sheetName val="GIROS ESTI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2011 (Valores)"/>
      <sheetName val="20100922_Presupuesto Servicio D"/>
    </sheetNames>
    <definedNames>
      <definedName name="OnShow" refersTo="#REF!"/>
      <definedName name="will" refersTo="#REF!"/>
    </defined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onditional delivery"/>
      <sheetName val="150dp"/>
      <sheetName val="#REF"/>
      <sheetName val="RED47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X38"/>
  <sheetViews>
    <sheetView showGridLines="0" tabSelected="1" topLeftCell="A4" zoomScale="80" zoomScaleNormal="80" workbookViewId="0">
      <selection activeCell="B38" sqref="B38:N38"/>
    </sheetView>
  </sheetViews>
  <sheetFormatPr defaultColWidth="5.42578125" defaultRowHeight="15"/>
  <cols>
    <col min="1" max="1" width="2.42578125" style="11" bestFit="1" customWidth="1"/>
    <col min="2" max="2" width="41.85546875" style="11" customWidth="1"/>
    <col min="3" max="4" width="9.5703125" style="19" bestFit="1" customWidth="1"/>
    <col min="5" max="11" width="10.28515625" style="19" bestFit="1" customWidth="1"/>
    <col min="12" max="13" width="9.5703125" style="19" bestFit="1" customWidth="1"/>
    <col min="14" max="14" width="10.28515625" style="11" bestFit="1" customWidth="1"/>
    <col min="15" max="15" width="9.28515625" style="11" bestFit="1" customWidth="1"/>
    <col min="16" max="16" width="9.5703125" style="11" bestFit="1" customWidth="1"/>
    <col min="17" max="17" width="9.28515625" style="11" bestFit="1" customWidth="1"/>
    <col min="18" max="20" width="10.28515625" style="11" bestFit="1" customWidth="1"/>
    <col min="21" max="22" width="9.28515625" style="11" bestFit="1" customWidth="1"/>
    <col min="23" max="23" width="12.140625" style="11" bestFit="1" customWidth="1"/>
    <col min="24" max="24" width="20.5703125" style="11" bestFit="1" customWidth="1"/>
    <col min="25" max="16384" width="5.42578125" style="11"/>
  </cols>
  <sheetData>
    <row r="6" spans="2:24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24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2:24">
      <c r="B8" s="31" t="s">
        <v>18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2:24">
      <c r="B9" s="32" t="s">
        <v>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2:24" ht="24.75" customHeight="1">
      <c r="B10" s="12"/>
      <c r="C10" s="10">
        <v>2023</v>
      </c>
      <c r="D10" s="10">
        <f>C10+1</f>
        <v>2024</v>
      </c>
      <c r="E10" s="10">
        <f t="shared" ref="E10:U10" si="0">D10+1</f>
        <v>2025</v>
      </c>
      <c r="F10" s="10">
        <f t="shared" si="0"/>
        <v>2026</v>
      </c>
      <c r="G10" s="10">
        <f t="shared" si="0"/>
        <v>2027</v>
      </c>
      <c r="H10" s="10">
        <f t="shared" si="0"/>
        <v>2028</v>
      </c>
      <c r="I10" s="10">
        <f t="shared" si="0"/>
        <v>2029</v>
      </c>
      <c r="J10" s="10">
        <f t="shared" si="0"/>
        <v>2030</v>
      </c>
      <c r="K10" s="10">
        <f t="shared" si="0"/>
        <v>2031</v>
      </c>
      <c r="L10" s="10">
        <f t="shared" si="0"/>
        <v>2032</v>
      </c>
      <c r="M10" s="10">
        <f t="shared" si="0"/>
        <v>2033</v>
      </c>
      <c r="N10" s="10">
        <f t="shared" si="0"/>
        <v>2034</v>
      </c>
      <c r="O10" s="10">
        <f t="shared" si="0"/>
        <v>2035</v>
      </c>
      <c r="P10" s="10">
        <f t="shared" si="0"/>
        <v>2036</v>
      </c>
      <c r="Q10" s="10">
        <f t="shared" si="0"/>
        <v>2037</v>
      </c>
      <c r="R10" s="10">
        <f t="shared" si="0"/>
        <v>2038</v>
      </c>
      <c r="S10" s="10">
        <f t="shared" si="0"/>
        <v>2039</v>
      </c>
      <c r="T10" s="10">
        <f t="shared" si="0"/>
        <v>2040</v>
      </c>
      <c r="U10" s="10">
        <f t="shared" si="0"/>
        <v>2041</v>
      </c>
      <c r="V10" s="10">
        <f t="shared" ref="V10" si="1">U10+1</f>
        <v>2042</v>
      </c>
    </row>
    <row r="11" spans="2:2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4" s="14" customFormat="1" ht="15.75" thickBot="1">
      <c r="B12" s="3" t="s">
        <v>6</v>
      </c>
      <c r="C12" s="23">
        <f>SUM(C14:C17)</f>
        <v>145589.15338496576</v>
      </c>
      <c r="D12" s="23">
        <f t="shared" ref="D12:U12" si="2">SUM(D14:D17)</f>
        <v>150880.33262692118</v>
      </c>
      <c r="E12" s="23">
        <f t="shared" si="2"/>
        <v>156022.03461315954</v>
      </c>
      <c r="F12" s="23">
        <f t="shared" si="2"/>
        <v>223345.84908979083</v>
      </c>
      <c r="G12" s="23">
        <f t="shared" si="2"/>
        <v>193967.39178570441</v>
      </c>
      <c r="H12" s="23">
        <f t="shared" si="2"/>
        <v>218609.9916479816</v>
      </c>
      <c r="I12" s="23">
        <f t="shared" si="2"/>
        <v>266313.95284094301</v>
      </c>
      <c r="J12" s="23">
        <f t="shared" si="2"/>
        <v>122364.40603586528</v>
      </c>
      <c r="K12" s="23">
        <f t="shared" si="2"/>
        <v>189815.13850425632</v>
      </c>
      <c r="L12" s="23">
        <f t="shared" si="2"/>
        <v>145124.38178850888</v>
      </c>
      <c r="M12" s="23">
        <f t="shared" si="2"/>
        <v>122716.42365613733</v>
      </c>
      <c r="N12" s="23">
        <f t="shared" si="2"/>
        <v>209045.70504812381</v>
      </c>
      <c r="O12" s="23">
        <f t="shared" si="2"/>
        <v>76219.606135505819</v>
      </c>
      <c r="P12" s="23">
        <f t="shared" si="2"/>
        <v>118651.67039948779</v>
      </c>
      <c r="Q12" s="23">
        <f t="shared" si="2"/>
        <v>89907.373875880658</v>
      </c>
      <c r="R12" s="23">
        <f t="shared" si="2"/>
        <v>155506.93779156049</v>
      </c>
      <c r="S12" s="23">
        <f t="shared" si="2"/>
        <v>172986.07883497159</v>
      </c>
      <c r="T12" s="23">
        <f t="shared" si="2"/>
        <v>136554.67486454279</v>
      </c>
      <c r="U12" s="23">
        <f t="shared" si="2"/>
        <v>75961.0407416089</v>
      </c>
      <c r="V12" s="23">
        <f t="shared" ref="V12" si="3">SUM(V14:V17)</f>
        <v>69851.50895765498</v>
      </c>
      <c r="W12" s="13"/>
      <c r="X12" s="18"/>
    </row>
    <row r="13" spans="2:24" ht="15.75" thickTop="1">
      <c r="B13" s="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X13" s="18"/>
    </row>
    <row r="14" spans="2:24" s="14" customFormat="1">
      <c r="B14" s="9" t="s">
        <v>7</v>
      </c>
      <c r="C14" s="25">
        <f>C25+C20</f>
        <v>37935.000263493195</v>
      </c>
      <c r="D14" s="25">
        <f t="shared" ref="D14:U14" si="4">D25+D20</f>
        <v>20697.853357304906</v>
      </c>
      <c r="E14" s="25">
        <f t="shared" si="4"/>
        <v>10512.896000000001</v>
      </c>
      <c r="F14" s="25">
        <f t="shared" si="4"/>
        <v>61150.2</v>
      </c>
      <c r="G14" s="25">
        <f t="shared" si="4"/>
        <v>16456.05</v>
      </c>
      <c r="H14" s="25">
        <f t="shared" si="4"/>
        <v>82474.7</v>
      </c>
      <c r="I14" s="25">
        <f t="shared" si="4"/>
        <v>140360.81</v>
      </c>
      <c r="J14" s="25">
        <f t="shared" si="4"/>
        <v>10000</v>
      </c>
      <c r="K14" s="25">
        <f t="shared" si="4"/>
        <v>81441.8</v>
      </c>
      <c r="L14" s="25">
        <f t="shared" si="4"/>
        <v>50444.7</v>
      </c>
      <c r="M14" s="25">
        <f t="shared" si="4"/>
        <v>32000</v>
      </c>
      <c r="N14" s="25">
        <f t="shared" si="4"/>
        <v>132517.70000000001</v>
      </c>
      <c r="O14" s="25">
        <f t="shared" si="4"/>
        <v>10000</v>
      </c>
      <c r="P14" s="25">
        <f t="shared" si="4"/>
        <v>52916.683985944983</v>
      </c>
      <c r="Q14" s="25">
        <f t="shared" si="4"/>
        <v>30997.433497699996</v>
      </c>
      <c r="R14" s="25">
        <f t="shared" si="4"/>
        <v>100500.88807732501</v>
      </c>
      <c r="S14" s="25">
        <f t="shared" si="4"/>
        <v>130734.569827265</v>
      </c>
      <c r="T14" s="25">
        <f t="shared" si="4"/>
        <v>111828.4334977</v>
      </c>
      <c r="U14" s="25">
        <f t="shared" si="4"/>
        <v>60435.283394854996</v>
      </c>
      <c r="V14" s="25">
        <f t="shared" ref="V14" si="5">V25+V20</f>
        <v>62004.085841319997</v>
      </c>
      <c r="X14" s="18"/>
    </row>
    <row r="15" spans="2:24" s="14" customFormat="1">
      <c r="B15" s="9" t="s">
        <v>0</v>
      </c>
      <c r="C15" s="25">
        <f>C21+C26</f>
        <v>77306.281250803382</v>
      </c>
      <c r="D15" s="25">
        <f t="shared" ref="D15:U15" si="6">D21+D26</f>
        <v>98085.159579036816</v>
      </c>
      <c r="E15" s="25">
        <f t="shared" si="6"/>
        <v>109149.35420556623</v>
      </c>
      <c r="F15" s="25">
        <f t="shared" si="6"/>
        <v>121251.81124950413</v>
      </c>
      <c r="G15" s="25">
        <f t="shared" si="6"/>
        <v>131583.90301287049</v>
      </c>
      <c r="H15" s="25">
        <f t="shared" si="6"/>
        <v>136026.6783723066</v>
      </c>
      <c r="I15" s="25">
        <f t="shared" si="6"/>
        <v>125820.27149748118</v>
      </c>
      <c r="J15" s="25">
        <f t="shared" si="6"/>
        <v>112308.93081998275</v>
      </c>
      <c r="K15" s="25">
        <f t="shared" si="6"/>
        <v>108284.15537883481</v>
      </c>
      <c r="L15" s="25">
        <f t="shared" si="6"/>
        <v>94609.233341371379</v>
      </c>
      <c r="M15" s="25">
        <f t="shared" si="6"/>
        <v>90656.739354674806</v>
      </c>
      <c r="N15" s="25">
        <f t="shared" si="6"/>
        <v>76423.534430907297</v>
      </c>
      <c r="O15" s="25">
        <f t="shared" si="6"/>
        <v>66181.515377817297</v>
      </c>
      <c r="P15" s="25">
        <f t="shared" si="6"/>
        <v>65675.690226437306</v>
      </c>
      <c r="Q15" s="25">
        <f t="shared" si="6"/>
        <v>58865.009156853383</v>
      </c>
      <c r="R15" s="25">
        <f t="shared" si="6"/>
        <v>54928.335102645477</v>
      </c>
      <c r="S15" s="25">
        <f t="shared" si="6"/>
        <v>42165.059193196357</v>
      </c>
      <c r="T15" s="25">
        <f t="shared" si="6"/>
        <v>24657.998151018506</v>
      </c>
      <c r="U15" s="25">
        <f t="shared" si="6"/>
        <v>15487.795807152901</v>
      </c>
      <c r="V15" s="25">
        <f t="shared" ref="V15" si="7">V21+V26</f>
        <v>7812.51481600632</v>
      </c>
      <c r="X15" s="18"/>
    </row>
    <row r="16" spans="2:24" s="14" customFormat="1">
      <c r="B16" s="9" t="s">
        <v>9</v>
      </c>
      <c r="C16" s="25">
        <f>C29</f>
        <v>30294.418764310001</v>
      </c>
      <c r="D16" s="25">
        <f t="shared" ref="D16:U16" si="8">D29</f>
        <v>32043.243022258615</v>
      </c>
      <c r="E16" s="25">
        <f t="shared" si="8"/>
        <v>36268.108263652495</v>
      </c>
      <c r="F16" s="25">
        <f t="shared" si="8"/>
        <v>40858.550033515516</v>
      </c>
      <c r="G16" s="25">
        <f t="shared" si="8"/>
        <v>45859.334543104553</v>
      </c>
      <c r="H16" s="25">
        <f t="shared" si="8"/>
        <v>0</v>
      </c>
      <c r="I16" s="25">
        <f t="shared" si="8"/>
        <v>0</v>
      </c>
      <c r="J16" s="25">
        <f t="shared" si="8"/>
        <v>0</v>
      </c>
      <c r="K16" s="25">
        <f t="shared" si="8"/>
        <v>0</v>
      </c>
      <c r="L16" s="25">
        <f t="shared" si="8"/>
        <v>0</v>
      </c>
      <c r="M16" s="25">
        <f t="shared" si="8"/>
        <v>0</v>
      </c>
      <c r="N16" s="25">
        <f t="shared" si="8"/>
        <v>0</v>
      </c>
      <c r="O16" s="25">
        <f t="shared" si="8"/>
        <v>0</v>
      </c>
      <c r="P16" s="25">
        <f t="shared" si="8"/>
        <v>0</v>
      </c>
      <c r="Q16" s="25">
        <f t="shared" si="8"/>
        <v>0</v>
      </c>
      <c r="R16" s="25">
        <f t="shared" si="8"/>
        <v>0</v>
      </c>
      <c r="S16" s="25">
        <f t="shared" si="8"/>
        <v>0</v>
      </c>
      <c r="T16" s="25">
        <f t="shared" si="8"/>
        <v>0</v>
      </c>
      <c r="U16" s="25">
        <f t="shared" si="8"/>
        <v>0</v>
      </c>
      <c r="V16" s="25">
        <f t="shared" ref="V16" si="9">V29</f>
        <v>0</v>
      </c>
      <c r="X16" s="18"/>
    </row>
    <row r="17" spans="2:24" s="14" customFormat="1">
      <c r="B17" s="9" t="s">
        <v>3</v>
      </c>
      <c r="C17" s="25">
        <f t="shared" ref="C17" si="10">C22+C27</f>
        <v>53.4531063591986</v>
      </c>
      <c r="D17" s="25">
        <f t="shared" ref="D17:U17" si="11">D22+D27</f>
        <v>54.076668320843737</v>
      </c>
      <c r="E17" s="25">
        <f t="shared" si="11"/>
        <v>91.67614394081906</v>
      </c>
      <c r="F17" s="25">
        <f t="shared" si="11"/>
        <v>85.287806771213383</v>
      </c>
      <c r="G17" s="25">
        <f t="shared" si="11"/>
        <v>68.104229729400828</v>
      </c>
      <c r="H17" s="25">
        <f t="shared" si="11"/>
        <v>108.61327567502369</v>
      </c>
      <c r="I17" s="25">
        <f t="shared" si="11"/>
        <v>132.87134346177365</v>
      </c>
      <c r="J17" s="25">
        <f t="shared" si="11"/>
        <v>55.475215882523656</v>
      </c>
      <c r="K17" s="25">
        <f t="shared" si="11"/>
        <v>89.183125421523656</v>
      </c>
      <c r="L17" s="25">
        <f t="shared" si="11"/>
        <v>70.448447137523658</v>
      </c>
      <c r="M17" s="25">
        <f t="shared" si="11"/>
        <v>59.684301462523656</v>
      </c>
      <c r="N17" s="25">
        <f t="shared" si="11"/>
        <v>104.47061721652368</v>
      </c>
      <c r="O17" s="25">
        <f t="shared" si="11"/>
        <v>38.090757688523652</v>
      </c>
      <c r="P17" s="25">
        <f t="shared" si="11"/>
        <v>59.296187105496159</v>
      </c>
      <c r="Q17" s="25">
        <f t="shared" si="11"/>
        <v>44.931221327276695</v>
      </c>
      <c r="R17" s="25">
        <f t="shared" si="11"/>
        <v>77.714611589985253</v>
      </c>
      <c r="S17" s="25">
        <f t="shared" si="11"/>
        <v>86.449814510230667</v>
      </c>
      <c r="T17" s="25">
        <f t="shared" si="11"/>
        <v>68.243215824279261</v>
      </c>
      <c r="U17" s="25">
        <f t="shared" si="11"/>
        <v>37.961539601003949</v>
      </c>
      <c r="V17" s="25">
        <f t="shared" ref="V17" si="12">V22+V27</f>
        <v>34.908300328663159</v>
      </c>
      <c r="X17" s="18"/>
    </row>
    <row r="18" spans="2:24" s="14" customFormat="1">
      <c r="B18" s="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X18" s="18"/>
    </row>
    <row r="19" spans="2:24" s="14" customFormat="1">
      <c r="B19" s="6" t="s">
        <v>10</v>
      </c>
      <c r="C19" s="27">
        <f>C20+C21+C22</f>
        <v>113677.0724300056</v>
      </c>
      <c r="D19" s="27">
        <f t="shared" ref="D19:M19" si="13">D20+D21+D22</f>
        <v>77064.106935601318</v>
      </c>
      <c r="E19" s="27">
        <f t="shared" si="13"/>
        <v>61803.527520406213</v>
      </c>
      <c r="F19" s="27">
        <f t="shared" si="13"/>
        <v>106761.76417590848</v>
      </c>
      <c r="G19" s="27">
        <f t="shared" si="13"/>
        <v>51947.448442047913</v>
      </c>
      <c r="H19" s="27">
        <f t="shared" si="13"/>
        <v>160996.30840353479</v>
      </c>
      <c r="I19" s="27">
        <f t="shared" si="13"/>
        <v>208700.26959649616</v>
      </c>
      <c r="J19" s="27">
        <f t="shared" si="13"/>
        <v>64750.722791418455</v>
      </c>
      <c r="K19" s="27">
        <f t="shared" si="13"/>
        <v>132201.4552598095</v>
      </c>
      <c r="L19" s="27">
        <f t="shared" si="13"/>
        <v>87510.698544062063</v>
      </c>
      <c r="M19" s="27">
        <f t="shared" si="13"/>
        <v>65102.740411690502</v>
      </c>
      <c r="N19" s="27">
        <f>N20+N21+N22</f>
        <v>151432.02180367702</v>
      </c>
      <c r="O19" s="27">
        <f>O20+O21+O22</f>
        <v>18605.922891059003</v>
      </c>
      <c r="P19" s="27">
        <f>P20+P21+P22</f>
        <v>8094.8448271030002</v>
      </c>
      <c r="Q19" s="27">
        <f>Q20+Q21+Q22</f>
        <v>8083.952206125</v>
      </c>
      <c r="R19" s="27">
        <f t="shared" ref="R19:U19" si="14">R20+R21+R22</f>
        <v>8083.952206125</v>
      </c>
      <c r="S19" s="27">
        <f t="shared" si="14"/>
        <v>23905.659106125</v>
      </c>
      <c r="T19" s="27">
        <f t="shared" si="14"/>
        <v>86076.54762158799</v>
      </c>
      <c r="U19" s="27">
        <f t="shared" si="14"/>
        <v>0</v>
      </c>
      <c r="V19" s="27">
        <f t="shared" ref="V19" si="15">V20+V21+V22</f>
        <v>0</v>
      </c>
      <c r="X19" s="18"/>
    </row>
    <row r="20" spans="2:24">
      <c r="B20" s="7" t="s">
        <v>7</v>
      </c>
      <c r="C20" s="28">
        <v>37935.000263493195</v>
      </c>
      <c r="D20" s="28">
        <v>20697.853357304906</v>
      </c>
      <c r="E20" s="28">
        <v>10512.896000000001</v>
      </c>
      <c r="F20" s="28">
        <v>61150.2</v>
      </c>
      <c r="G20" s="28">
        <v>16456.05</v>
      </c>
      <c r="H20" s="28">
        <v>82474.7</v>
      </c>
      <c r="I20" s="28">
        <v>140360.81</v>
      </c>
      <c r="J20" s="28">
        <v>10000</v>
      </c>
      <c r="K20" s="28">
        <v>81441.8</v>
      </c>
      <c r="L20" s="28">
        <v>50444.7</v>
      </c>
      <c r="M20" s="28">
        <v>32000</v>
      </c>
      <c r="N20" s="28">
        <v>132517.70000000001</v>
      </c>
      <c r="O20" s="28">
        <v>10000</v>
      </c>
      <c r="P20" s="28">
        <v>0</v>
      </c>
      <c r="Q20" s="28">
        <v>0</v>
      </c>
      <c r="R20" s="28">
        <v>0</v>
      </c>
      <c r="S20" s="28">
        <v>15813.8</v>
      </c>
      <c r="T20" s="28">
        <v>80831</v>
      </c>
      <c r="U20" s="28">
        <v>0</v>
      </c>
      <c r="V20" s="28">
        <v>0</v>
      </c>
      <c r="X20" s="18"/>
    </row>
    <row r="21" spans="2:24">
      <c r="B21" s="7" t="s">
        <v>8</v>
      </c>
      <c r="C21" s="28">
        <v>75689.191107953404</v>
      </c>
      <c r="D21" s="28">
        <v>56316.802969497978</v>
      </c>
      <c r="E21" s="28">
        <v>51209.554724802714</v>
      </c>
      <c r="F21" s="28">
        <v>45543.464770088984</v>
      </c>
      <c r="G21" s="28">
        <v>35448.195901331499</v>
      </c>
      <c r="H21" s="28">
        <v>78441.787573259295</v>
      </c>
      <c r="I21" s="28">
        <v>68235.380698433888</v>
      </c>
      <c r="J21" s="28">
        <v>54724.040020935456</v>
      </c>
      <c r="K21" s="28">
        <v>50699.264579787501</v>
      </c>
      <c r="L21" s="28">
        <v>37024.34254232407</v>
      </c>
      <c r="M21" s="28">
        <v>33071.848555627505</v>
      </c>
      <c r="N21" s="28">
        <v>18838.643631859995</v>
      </c>
      <c r="O21" s="28">
        <v>8596.6245787700009</v>
      </c>
      <c r="P21" s="28">
        <v>8090.7994273900003</v>
      </c>
      <c r="Q21" s="28">
        <v>8079.9122500000003</v>
      </c>
      <c r="R21" s="28">
        <v>8079.9122500000003</v>
      </c>
      <c r="S21" s="28">
        <v>8079.9122500000003</v>
      </c>
      <c r="T21" s="28">
        <v>5202.5308561599995</v>
      </c>
      <c r="U21" s="28">
        <v>0</v>
      </c>
      <c r="V21" s="28">
        <v>0</v>
      </c>
      <c r="X21" s="18"/>
    </row>
    <row r="22" spans="2:24" s="15" customFormat="1">
      <c r="B22" s="7" t="s">
        <v>1</v>
      </c>
      <c r="C22" s="28">
        <v>52.88105855901</v>
      </c>
      <c r="D22" s="28">
        <v>49.450608798440022</v>
      </c>
      <c r="E22" s="28">
        <v>81.076795603499946</v>
      </c>
      <c r="F22" s="28">
        <v>68.099405819499964</v>
      </c>
      <c r="G22" s="28">
        <v>43.202540716420017</v>
      </c>
      <c r="H22" s="28">
        <v>79.820830275500029</v>
      </c>
      <c r="I22" s="28">
        <v>104.07889806224999</v>
      </c>
      <c r="J22" s="28">
        <v>26.682770483000002</v>
      </c>
      <c r="K22" s="28">
        <v>60.390680021999998</v>
      </c>
      <c r="L22" s="28">
        <v>41.656001738000001</v>
      </c>
      <c r="M22" s="28">
        <v>30.891856063000002</v>
      </c>
      <c r="N22" s="28">
        <v>75.67817181700002</v>
      </c>
      <c r="O22" s="28">
        <v>9.2983122890000001</v>
      </c>
      <c r="P22" s="28">
        <v>4.0453997130000001</v>
      </c>
      <c r="Q22" s="28">
        <v>4.0399561250000007</v>
      </c>
      <c r="R22" s="28">
        <v>4.0399561250000007</v>
      </c>
      <c r="S22" s="28">
        <v>11.946856124999998</v>
      </c>
      <c r="T22" s="28">
        <v>43.016765428000006</v>
      </c>
      <c r="U22" s="28">
        <v>0</v>
      </c>
      <c r="V22" s="28">
        <v>0</v>
      </c>
      <c r="X22" s="18"/>
    </row>
    <row r="23" spans="2:24" s="15" customFormat="1" ht="12" customHeight="1">
      <c r="B23" s="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X23" s="18"/>
    </row>
    <row r="24" spans="2:24" s="15" customFormat="1" ht="17.25">
      <c r="B24" s="6" t="s">
        <v>12</v>
      </c>
      <c r="C24" s="27">
        <f t="shared" ref="C24:P24" si="16">C25+C26+C27</f>
        <v>1617.66219065017</v>
      </c>
      <c r="D24" s="27">
        <f t="shared" si="16"/>
        <v>41772.982669061232</v>
      </c>
      <c r="E24" s="27">
        <f t="shared" si="16"/>
        <v>57950.398829100835</v>
      </c>
      <c r="F24" s="27">
        <f t="shared" si="16"/>
        <v>75725.53488036686</v>
      </c>
      <c r="G24" s="27">
        <f t="shared" si="16"/>
        <v>96160.60880055197</v>
      </c>
      <c r="H24" s="27">
        <f t="shared" si="16"/>
        <v>57613.683244446824</v>
      </c>
      <c r="I24" s="27">
        <f t="shared" si="16"/>
        <v>57613.683244446824</v>
      </c>
      <c r="J24" s="27">
        <f t="shared" si="16"/>
        <v>57613.683244446824</v>
      </c>
      <c r="K24" s="27">
        <f t="shared" si="16"/>
        <v>57613.683244446824</v>
      </c>
      <c r="L24" s="27">
        <f t="shared" si="16"/>
        <v>57613.683244446824</v>
      </c>
      <c r="M24" s="27">
        <f t="shared" si="16"/>
        <v>57613.683244446824</v>
      </c>
      <c r="N24" s="27">
        <f t="shared" si="16"/>
        <v>57613.683244446824</v>
      </c>
      <c r="O24" s="27">
        <f t="shared" si="16"/>
        <v>57613.683244446824</v>
      </c>
      <c r="P24" s="27">
        <f t="shared" si="16"/>
        <v>110556.82557238478</v>
      </c>
      <c r="Q24" s="27">
        <f t="shared" ref="Q24:U24" si="17">Q25+Q26+Q27</f>
        <v>81823.42166975564</v>
      </c>
      <c r="R24" s="27">
        <f t="shared" si="17"/>
        <v>147422.98558543547</v>
      </c>
      <c r="S24" s="27">
        <f t="shared" si="17"/>
        <v>149080.41972884661</v>
      </c>
      <c r="T24" s="27">
        <f t="shared" si="17"/>
        <v>50478.127242954783</v>
      </c>
      <c r="U24" s="27">
        <f t="shared" si="17"/>
        <v>75961.0407416089</v>
      </c>
      <c r="V24" s="27">
        <f t="shared" ref="V24" si="18">V25+V26+V27</f>
        <v>69851.50895765498</v>
      </c>
      <c r="X24" s="18"/>
    </row>
    <row r="25" spans="2:24" s="15" customFormat="1">
      <c r="B25" s="7" t="s">
        <v>7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52916.683985944983</v>
      </c>
      <c r="Q25" s="28">
        <v>30997.433497699996</v>
      </c>
      <c r="R25" s="28">
        <v>100500.88807732501</v>
      </c>
      <c r="S25" s="28">
        <v>114920.769827265</v>
      </c>
      <c r="T25" s="28">
        <v>30997.433497699996</v>
      </c>
      <c r="U25" s="28">
        <v>60435.283394854996</v>
      </c>
      <c r="V25" s="28">
        <v>62004.085841319997</v>
      </c>
      <c r="X25" s="18"/>
    </row>
    <row r="26" spans="2:24" s="15" customFormat="1">
      <c r="B26" s="7" t="s">
        <v>0</v>
      </c>
      <c r="C26" s="28">
        <v>1617.0901428499815</v>
      </c>
      <c r="D26" s="28">
        <v>41768.356609538831</v>
      </c>
      <c r="E26" s="28">
        <v>57939.799480763519</v>
      </c>
      <c r="F26" s="28">
        <v>75708.346479415151</v>
      </c>
      <c r="G26" s="28">
        <v>96135.707111538984</v>
      </c>
      <c r="H26" s="28">
        <v>57584.890799047302</v>
      </c>
      <c r="I26" s="28">
        <v>57584.890799047302</v>
      </c>
      <c r="J26" s="28">
        <v>57584.890799047302</v>
      </c>
      <c r="K26" s="28">
        <v>57584.890799047302</v>
      </c>
      <c r="L26" s="28">
        <v>57584.890799047302</v>
      </c>
      <c r="M26" s="28">
        <v>57584.890799047302</v>
      </c>
      <c r="N26" s="28">
        <v>57584.890799047302</v>
      </c>
      <c r="O26" s="28">
        <v>57584.890799047302</v>
      </c>
      <c r="P26" s="28">
        <v>57584.890799047302</v>
      </c>
      <c r="Q26" s="28">
        <v>50785.096906853381</v>
      </c>
      <c r="R26" s="28">
        <v>46848.422852645475</v>
      </c>
      <c r="S26" s="28">
        <v>34085.146943196356</v>
      </c>
      <c r="T26" s="28">
        <v>19455.467294858507</v>
      </c>
      <c r="U26" s="28">
        <v>15487.795807152901</v>
      </c>
      <c r="V26" s="28">
        <v>7812.51481600632</v>
      </c>
      <c r="X26" s="18"/>
    </row>
    <row r="27" spans="2:24" s="15" customFormat="1">
      <c r="B27" s="7" t="s">
        <v>1</v>
      </c>
      <c r="C27" s="28">
        <v>0.57204780018859946</v>
      </c>
      <c r="D27" s="28">
        <v>4.6260595224037147</v>
      </c>
      <c r="E27" s="28">
        <v>10.599348337319118</v>
      </c>
      <c r="F27" s="28">
        <v>17.188400951713412</v>
      </c>
      <c r="G27" s="28">
        <v>24.901689012980817</v>
      </c>
      <c r="H27" s="28">
        <v>28.792445399523654</v>
      </c>
      <c r="I27" s="28">
        <v>28.792445399523654</v>
      </c>
      <c r="J27" s="28">
        <v>28.792445399523654</v>
      </c>
      <c r="K27" s="28">
        <v>28.792445399523654</v>
      </c>
      <c r="L27" s="28">
        <v>28.792445399523654</v>
      </c>
      <c r="M27" s="28">
        <v>28.792445399523654</v>
      </c>
      <c r="N27" s="28">
        <v>28.792445399523654</v>
      </c>
      <c r="O27" s="28">
        <v>28.792445399523654</v>
      </c>
      <c r="P27" s="28">
        <v>55.250787392496157</v>
      </c>
      <c r="Q27" s="28">
        <v>40.891265202276692</v>
      </c>
      <c r="R27" s="28">
        <v>73.67465546498525</v>
      </c>
      <c r="S27" s="28">
        <v>74.50295838523067</v>
      </c>
      <c r="T27" s="28">
        <v>25.226450396279255</v>
      </c>
      <c r="U27" s="28">
        <v>37.961539601003949</v>
      </c>
      <c r="V27" s="28">
        <v>34.908300328663159</v>
      </c>
      <c r="X27" s="18"/>
    </row>
    <row r="28" spans="2:24" s="15" customFormat="1">
      <c r="B28" s="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X28" s="18"/>
    </row>
    <row r="29" spans="2:24" s="15" customFormat="1" ht="17.25">
      <c r="B29" s="6" t="s">
        <v>13</v>
      </c>
      <c r="C29" s="27">
        <f t="shared" ref="C29:V29" si="19">+C30</f>
        <v>30294.418764310001</v>
      </c>
      <c r="D29" s="27">
        <f t="shared" si="19"/>
        <v>32043.243022258615</v>
      </c>
      <c r="E29" s="27">
        <f t="shared" si="19"/>
        <v>36268.108263652495</v>
      </c>
      <c r="F29" s="27">
        <f t="shared" si="19"/>
        <v>40858.550033515516</v>
      </c>
      <c r="G29" s="27">
        <f t="shared" si="19"/>
        <v>45859.334543104553</v>
      </c>
      <c r="H29" s="27">
        <f t="shared" si="19"/>
        <v>0</v>
      </c>
      <c r="I29" s="27">
        <f t="shared" si="19"/>
        <v>0</v>
      </c>
      <c r="J29" s="27">
        <f t="shared" si="19"/>
        <v>0</v>
      </c>
      <c r="K29" s="27">
        <f t="shared" si="19"/>
        <v>0</v>
      </c>
      <c r="L29" s="27">
        <f t="shared" si="19"/>
        <v>0</v>
      </c>
      <c r="M29" s="27">
        <f t="shared" si="19"/>
        <v>0</v>
      </c>
      <c r="N29" s="27">
        <f t="shared" si="19"/>
        <v>0</v>
      </c>
      <c r="O29" s="27">
        <f t="shared" si="19"/>
        <v>0</v>
      </c>
      <c r="P29" s="27">
        <f t="shared" si="19"/>
        <v>0</v>
      </c>
      <c r="Q29" s="27">
        <f t="shared" si="19"/>
        <v>0</v>
      </c>
      <c r="R29" s="27">
        <f t="shared" si="19"/>
        <v>0</v>
      </c>
      <c r="S29" s="27">
        <f t="shared" si="19"/>
        <v>0</v>
      </c>
      <c r="T29" s="27">
        <f t="shared" si="19"/>
        <v>0</v>
      </c>
      <c r="U29" s="27">
        <f t="shared" si="19"/>
        <v>0</v>
      </c>
      <c r="V29" s="27">
        <f t="shared" si="19"/>
        <v>0</v>
      </c>
      <c r="X29" s="18"/>
    </row>
    <row r="30" spans="2:24" s="15" customFormat="1">
      <c r="B30" s="7" t="s">
        <v>11</v>
      </c>
      <c r="C30" s="24">
        <v>30294.418764310001</v>
      </c>
      <c r="D30" s="24">
        <v>32043.243022258615</v>
      </c>
      <c r="E30" s="24">
        <v>36268.108263652495</v>
      </c>
      <c r="F30" s="24">
        <v>40858.550033515516</v>
      </c>
      <c r="G30" s="29">
        <v>45859.334543104553</v>
      </c>
      <c r="H30" s="29"/>
      <c r="I30" s="29"/>
      <c r="J30" s="29"/>
      <c r="K30" s="29"/>
      <c r="L30" s="29"/>
      <c r="M30" s="29"/>
      <c r="N30" s="29"/>
      <c r="O30" s="29"/>
      <c r="P30" s="29">
        <v>0</v>
      </c>
      <c r="Q30" s="29"/>
      <c r="R30" s="29"/>
      <c r="S30" s="29"/>
      <c r="T30" s="29"/>
      <c r="U30" s="29"/>
      <c r="V30" s="29"/>
      <c r="X30" s="18"/>
    </row>
    <row r="31" spans="2:24" s="15" customFormat="1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24" ht="15.75" thickBot="1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4" spans="2:21">
      <c r="B34" s="20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2"/>
      <c r="P34" s="22"/>
    </row>
    <row r="35" spans="2:21" ht="14.25" customHeight="1">
      <c r="B35" s="30" t="s">
        <v>15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2:21">
      <c r="B36" s="30" t="s">
        <v>16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21">
      <c r="B37" s="30" t="s">
        <v>17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2:21">
      <c r="B38" s="33" t="s">
        <v>14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</sheetData>
  <mergeCells count="8">
    <mergeCell ref="B37:U37"/>
    <mergeCell ref="B38:N38"/>
    <mergeCell ref="B6:M6"/>
    <mergeCell ref="B36:P36"/>
    <mergeCell ref="B35:P35"/>
    <mergeCell ref="B7:V7"/>
    <mergeCell ref="B8:V8"/>
    <mergeCell ref="B9:V9"/>
  </mergeCells>
  <printOptions horizontalCentered="1"/>
  <pageMargins left="0" right="0" top="0.19685039370078741" bottom="0.19685039370078741" header="0.19685039370078741" footer="0.19685039370078741"/>
  <pageSetup scale="5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Deuda Interna 2023-2042</vt:lpstr>
      <vt:lpstr>'Deuda Interna 2023-2042'!Print_Area</vt:lpstr>
    </vt:vector>
  </TitlesOfParts>
  <Company>secretaría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rodrigueza</dc:creator>
  <cp:lastModifiedBy>Enriquillo Manuel Duvergé García</cp:lastModifiedBy>
  <cp:lastPrinted>2011-08-19T19:26:12Z</cp:lastPrinted>
  <dcterms:created xsi:type="dcterms:W3CDTF">2008-03-05T15:07:09Z</dcterms:created>
  <dcterms:modified xsi:type="dcterms:W3CDTF">2023-05-18T14:08:19Z</dcterms:modified>
</cp:coreProperties>
</file>