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REGISTRO-DE-DEUDA\IN\Proyecciones Servicio Deuda\ProyeccionesPáginaWeb\2023\Subir\"/>
    </mc:Choice>
  </mc:AlternateContent>
  <xr:revisionPtr revIDLastSave="0" documentId="13_ncr:1_{F94ED843-BF74-48BB-A758-59D45F488F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uda Interna 2023-204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#REF!</definedName>
    <definedName name="\A">#REF!</definedName>
    <definedName name="\B">[1]A!#REF!</definedName>
    <definedName name="\C">[1]A!#REF!</definedName>
    <definedName name="\d">'[2]bop1 '!#REF!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[3]TC!#REF!</definedName>
    <definedName name="\n">'[2]bop1 '!#REF!</definedName>
    <definedName name="\O">#REF!</definedName>
    <definedName name="\P">#REF!</definedName>
    <definedName name="\Q">#REF!</definedName>
    <definedName name="\R">[3]TC!#REF!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[4]C!#REF!</definedName>
    <definedName name="__123Graph_B" hidden="1">[4]C!#REF!</definedName>
    <definedName name="__123Graph_C" hidden="1">[4]C!#REF!</definedName>
    <definedName name="__123Graph_D" hidden="1">'[5]shared data'!$B$7937:$C$7937</definedName>
    <definedName name="__123Graph_E" hidden="1">[4]C!#REF!</definedName>
    <definedName name="__123Graph_F" hidden="1">[4]C!#REF!</definedName>
    <definedName name="__123Graph_X" hidden="1">'[5]shared data'!$B$7901:$C$7901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1981">#REF!</definedName>
    <definedName name="_1982">#REF!</definedName>
    <definedName name="_1983">#REF!</definedName>
    <definedName name="_1984">#REF!</definedName>
    <definedName name="_1985">#REF!</definedName>
    <definedName name="_1986">#REF!</definedName>
    <definedName name="_1987">#REF!</definedName>
    <definedName name="_1988">#REF!</definedName>
    <definedName name="_1989">#REF!</definedName>
    <definedName name="_1990">#REF!</definedName>
    <definedName name="_1991">#REF!</definedName>
    <definedName name="_1992">#REF!</definedName>
    <definedName name="_1993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2000">#REF!</definedName>
    <definedName name="_2001">#REF!</definedName>
    <definedName name="_2002">#REF!</definedName>
    <definedName name="_2003">#REF!</definedName>
    <definedName name="_3.__No_club_de_París__Después_del_30_Jun_84">#REF!</definedName>
    <definedName name="_AUS1">#REF!</definedName>
    <definedName name="_BTO2">#REF!</definedName>
    <definedName name="_DEG1">#REF!</definedName>
    <definedName name="_DKR1">#REF!</definedName>
    <definedName name="_ECU1">#REF!</definedName>
    <definedName name="_ESC1">#REF!</definedName>
    <definedName name="_EXR1">#REF!</definedName>
    <definedName name="_EXR2">#REF!</definedName>
    <definedName name="_EXR3">#REF!</definedName>
    <definedName name="_FAL1">#REF!</definedName>
    <definedName name="_FAL10">#REF!</definedName>
    <definedName name="_FAL11">#REF!</definedName>
    <definedName name="_FAL12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AL8">#REF!</definedName>
    <definedName name="_FAL9">#REF!</definedName>
    <definedName name="_Fill" hidden="1">#REF!</definedName>
    <definedName name="_Fill1" hidden="1">#REF!</definedName>
    <definedName name="_xlnm._FilterDatabase" localSheetId="0" hidden="1">'Deuda Interna 2023-2042'!$B$14:$B$31</definedName>
    <definedName name="_xlnm._FilterDatabase" hidden="1">[6]C!$P$428:$T$428</definedName>
    <definedName name="_FIV1">#REF!</definedName>
    <definedName name="_FMK1">#REF!</definedName>
    <definedName name="_IKR1">#REF!</definedName>
    <definedName name="_IRP1">#REF!</definedName>
    <definedName name="_JR1">#REF!</definedName>
    <definedName name="_JR2">#REF!</definedName>
    <definedName name="_Key1" hidden="1">#REF!</definedName>
    <definedName name="_LIT1">#REF!</definedName>
    <definedName name="_MEX1">#REF!</definedName>
    <definedName name="_Order1" hidden="1">255</definedName>
    <definedName name="_Parse_Out" hidden="1">#REF!</definedName>
    <definedName name="_PTA1">#REF!</definedName>
    <definedName name="_Regression_Int" hidden="1">1</definedName>
    <definedName name="_Regression_Out" hidden="1">[6]C!$AK$18:$AK$18</definedName>
    <definedName name="_Regression_X" hidden="1">[6]C!$AK$11:$AU$11</definedName>
    <definedName name="_Regression_Y" hidden="1">[6]C!$AK$10:$AU$10</definedName>
    <definedName name="_rge1">#REF!</definedName>
    <definedName name="_SAR1">#REF!</definedName>
    <definedName name="_Sort" hidden="1">#REF!</definedName>
    <definedName name="_TAB10">[3]TC!#REF!</definedName>
    <definedName name="_TAB11">[3]TC!#REF!</definedName>
    <definedName name="_TAB13">[3]TC!#REF!</definedName>
    <definedName name="_TAB16">[3]Null1!#REF!</definedName>
    <definedName name="_TAB18">[3]TC!#REF!</definedName>
    <definedName name="_TAB19">[3]TC!#REF!</definedName>
    <definedName name="_TAB20">[3]TC!#REF!</definedName>
    <definedName name="_TAB21">[3]TC!#REF!</definedName>
    <definedName name="_TAB22">[3]TC!#REF!</definedName>
    <definedName name="_TAB3">[3]TC!#REF!</definedName>
    <definedName name="_tAB4">[7]Sheet2!$A$1:$G$71</definedName>
    <definedName name="_TAB5">[3]TC!#REF!</definedName>
    <definedName name="_TAB6">[3]TC!#REF!</definedName>
    <definedName name="_TAB8">[3]TC!#REF!</definedName>
    <definedName name="_TAB9">[3]TC!#REF!</definedName>
    <definedName name="A">#REF!</definedName>
    <definedName name="AAD" hidden="1">[4]C!#REF!</definedName>
    <definedName name="ACTIVATE">#REF!</definedName>
    <definedName name="Adb">[8]CIRRs!$C$59</definedName>
    <definedName name="Adf">[8]CIRRs!$C$60</definedName>
    <definedName name="AI">'[9]Expenditure &amp; Saving'!$AF$1:$AF$65536</definedName>
    <definedName name="ALL">#REF!</definedName>
    <definedName name="ALTNGDP_R">[10]Q1!#REF!</definedName>
    <definedName name="ALTPCPI">[10]Q3!#REF!</definedName>
    <definedName name="amort">#REF!</definedName>
    <definedName name="Amorti">[11]info!#REF!</definedName>
    <definedName name="anatrimestral">'[12]bop1datos rev'!#REF!</definedName>
    <definedName name="APU">'[2]bop1 '!#REF!</definedName>
    <definedName name="ASAU">#REF!</definedName>
    <definedName name="ASAU1">#REF!</definedName>
    <definedName name="Assistance">[13]Sheet1!$B$2:$T$56</definedName>
    <definedName name="ASSUMPB">#REF!</definedName>
    <definedName name="ATS">#REF!</definedName>
    <definedName name="AUS">#REF!</definedName>
    <definedName name="AVISO">#REF!</definedName>
    <definedName name="B">#REF!</definedName>
    <definedName name="Badea">[8]CIRRs!$C$67</definedName>
    <definedName name="BANCOS">#REF!</definedName>
    <definedName name="BC">#REF!</definedName>
    <definedName name="BCA">#REF!</definedName>
    <definedName name="BCA_GDP">[14]Q6!#REF!</definedName>
    <definedName name="BCA_NGDP">[14]Q6!#REF!</definedName>
    <definedName name="BDEAC">[8]CIRRs!$C$70</definedName>
    <definedName name="BE">[14]Q6!$E$62:$AH$62</definedName>
    <definedName name="BEA">#REF!</definedName>
    <definedName name="BEABA">#REF!</definedName>
    <definedName name="BEABI">#REF!</definedName>
    <definedName name="BEAMU">#REF!</definedName>
    <definedName name="BEC">#REF!</definedName>
    <definedName name="BED">[14]Q6!$E$21:$AH$21</definedName>
    <definedName name="BED_6">[14]Q6!#REF!</definedName>
    <definedName name="BEF">[8]CIRRs!$C$79</definedName>
    <definedName name="Bei">[11]terms!#REF!</definedName>
    <definedName name="BEO">#REF!</definedName>
    <definedName name="BER">#REF!</definedName>
    <definedName name="BERBA">#REF!</definedName>
    <definedName name="BERBI">#REF!</definedName>
    <definedName name="BF">#REF!</definedName>
    <definedName name="BFD">#REF!</definedName>
    <definedName name="BFDA">[14]Q6!#REF!</definedName>
    <definedName name="BFDI">#REF!</definedName>
    <definedName name="BFDIL">[14]Q6!$E$27:$AH$27</definedName>
    <definedName name="BFL_C_G">#REF!</definedName>
    <definedName name="BFL_C_P">#REF!</definedName>
    <definedName name="BFL_CBA">#REF!</definedName>
    <definedName name="BFL_CBI">#REF!</definedName>
    <definedName name="BFL_CMU">#REF!</definedName>
    <definedName name="BFL_D">[14]Q7!$E$26:$AH$26</definedName>
    <definedName name="BFL_D_G">#REF!</definedName>
    <definedName name="BFL_D_P">#REF!</definedName>
    <definedName name="BFL_DBA">#REF!</definedName>
    <definedName name="BFL_DBI">#REF!</definedName>
    <definedName name="BFL_DF">#REF!</definedName>
    <definedName name="BFL_DMU">#REF!</definedName>
    <definedName name="BFLB_DF">#REF!</definedName>
    <definedName name="BFLRES">#REF!</definedName>
    <definedName name="BFO">[14]Q6!#REF!</definedName>
    <definedName name="BFO_S">#REF!</definedName>
    <definedName name="BFOA">[14]Q6!$E$45:$AH$45</definedName>
    <definedName name="BFOAG">[14]Q6!$E$47:$AH$47</definedName>
    <definedName name="BFOL">[14]Q6!#REF!</definedName>
    <definedName name="BFOL_B">[14]Q6!$E$56:$AH$56</definedName>
    <definedName name="BFOL_G">[14]Q6!$E$52:$AH$52</definedName>
    <definedName name="BFOL_L">[14]Q6!$E$48:$AH$48</definedName>
    <definedName name="BFOL_O">[14]Q6!#REF!</definedName>
    <definedName name="BFOL_S">[14]Q6!$E$51:$AH$51</definedName>
    <definedName name="BFOLB">[14]Q6!$E$56:$AH$56</definedName>
    <definedName name="BFOLG_L">[14]Q6!$E$50:$AH$50</definedName>
    <definedName name="BFOTH">#REF!</definedName>
    <definedName name="BFP">[14]Q6!$E$29:$AH$29</definedName>
    <definedName name="BFPA">#REF!</definedName>
    <definedName name="BFPAG">[14]Q6!$E$32:$AH$32</definedName>
    <definedName name="BFPL">#REF!</definedName>
    <definedName name="BFPLBN">[14]Q6!$E$41:$AH$41</definedName>
    <definedName name="BFPLD">[14]Q6!#REF!</definedName>
    <definedName name="BFPLD_G">[14]Q6!$E$37:$AH$37</definedName>
    <definedName name="BFPLE">[14]Q6!$E$33:$AH$33</definedName>
    <definedName name="BFPLE_G">[14]Q6!$E$35:$AH$35</definedName>
    <definedName name="BFPLMM">[14]Q6!$E$43:$AH$43</definedName>
    <definedName name="BFRA">#REF!</definedName>
    <definedName name="BFUND">#REF!</definedName>
    <definedName name="BGS">[14]Q6!#REF!</definedName>
    <definedName name="BI">[14]Q6!#REF!</definedName>
    <definedName name="BIP">[14]Q6!$E$14:$AH$14</definedName>
    <definedName name="BK">#REF!</definedName>
    <definedName name="BKF">#REF!</definedName>
    <definedName name="BKFA">[14]Q6!#REF!</definedName>
    <definedName name="BKFBA">#REF!</definedName>
    <definedName name="BKFBI">#REF!</definedName>
    <definedName name="BKFMU">#REF!</definedName>
    <definedName name="BKO">[14]Q6!$E$22:$AH$22</definedName>
    <definedName name="BM">[14]Q6!#REF!</definedName>
    <definedName name="BMG">#REF!</definedName>
    <definedName name="BMI">#REF!</definedName>
    <definedName name="BMII">[14]Q6!$E$15:$AH$15</definedName>
    <definedName name="BMII_7">[14]Q7!#REF!</definedName>
    <definedName name="BMII_G">#REF!</definedName>
    <definedName name="BMII_P">#REF!</definedName>
    <definedName name="BMIIBA">#REF!</definedName>
    <definedName name="BMIIBI">#REF!</definedName>
    <definedName name="BMIIMU">#REF!</definedName>
    <definedName name="BMS">#REF!</definedName>
    <definedName name="BNEO">#REF!</definedName>
    <definedName name="BO">#REF!</definedName>
    <definedName name="BOP">#REF!</definedName>
    <definedName name="BOPF">#REF!</definedName>
    <definedName name="bpeju02">[15]bop1actual!#REF!</definedName>
    <definedName name="BRASS">[14]Q6!#REF!</definedName>
    <definedName name="BRASS_1">[14]Q6!#REF!</definedName>
    <definedName name="BRASS_6">[14]Q6!#REF!</definedName>
    <definedName name="BS">#REF!</definedName>
    <definedName name="BS1A">#REF!</definedName>
    <definedName name="BTO">#REF!</definedName>
    <definedName name="BTR">[14]Q6!$E$16:$AH$16</definedName>
    <definedName name="BTRG">#REF!</definedName>
    <definedName name="BTRP">#REF!</definedName>
    <definedName name="BX">[14]Q6!#REF!</definedName>
    <definedName name="BXG">#REF!</definedName>
    <definedName name="BXI">#REF!</definedName>
    <definedName name="BXS">#REF!</definedName>
    <definedName name="C_">#REF!</definedName>
    <definedName name="CAD">#REF!</definedName>
    <definedName name="ccc">#REF!</definedName>
    <definedName name="CD">#REF!</definedName>
    <definedName name="CD1A">#REF!</definedName>
    <definedName name="CDE">#REF!</definedName>
    <definedName name="CFA">[8]CIRRs!$C$81</definedName>
    <definedName name="CHF">#REF!</definedName>
    <definedName name="CHK1.1">[10]Q1!#REF!</definedName>
    <definedName name="CHK2.1">[10]Q2!#REF!</definedName>
    <definedName name="CHK2.2">[10]Q2!#REF!</definedName>
    <definedName name="CHK2.3">[10]Q2!#REF!</definedName>
    <definedName name="CHK5.1">[14]Q5!#REF!</definedName>
    <definedName name="cirr">#REF!</definedName>
    <definedName name="CLUB91">#REF!</definedName>
    <definedName name="CN">#REF!</definedName>
    <definedName name="CN1A">#REF!</definedName>
    <definedName name="CNY">#REF!</definedName>
    <definedName name="COLOMBIA">#REF!</definedName>
    <definedName name="cons">#REF!</definedName>
    <definedName name="CONTENTS">[16]Contents!$A$1:$F$36</definedName>
    <definedName name="COUNT">#REF!</definedName>
    <definedName name="COUNTER">#REF!</definedName>
    <definedName name="CRUZ">#REF!</definedName>
    <definedName name="CRUZ1">#REF!</definedName>
    <definedName name="CS">#REF!</definedName>
    <definedName name="CS1A">#REF!</definedName>
    <definedName name="D">#REF!</definedName>
    <definedName name="D_ALTBCA_GDP">#REF!</definedName>
    <definedName name="D_ALTNGDP_R">#REF!</definedName>
    <definedName name="D_ALTNGDP_RG">#REF!</definedName>
    <definedName name="D_ALTPCPI">#REF!</definedName>
    <definedName name="D_ALTPCPIG">#REF!</definedName>
    <definedName name="D_B">[14]Q7!$E$17:$AH$17</definedName>
    <definedName name="D_BCA_GDP">#REF!</definedName>
    <definedName name="D_BFD">#REF!</definedName>
    <definedName name="D_BFL">#REF!</definedName>
    <definedName name="D_BFL_D">#REF!</definedName>
    <definedName name="D_BFL_S">#REF!</definedName>
    <definedName name="D_BFLG">#REF!</definedName>
    <definedName name="D_BFOP">#REF!</definedName>
    <definedName name="D_BFPP">#REF!</definedName>
    <definedName name="D_BFRA1">#REF!</definedName>
    <definedName name="D_BFX">#REF!</definedName>
    <definedName name="D_BFXG">#REF!</definedName>
    <definedName name="D_BFXP">#REF!</definedName>
    <definedName name="D_BRASS">#REF!</definedName>
    <definedName name="D_CalcNGS">#REF!</definedName>
    <definedName name="D_CalcNMG_R">#REF!</definedName>
    <definedName name="D_CalcNXG_R">#REF!</definedName>
    <definedName name="D_D">#REF!</definedName>
    <definedName name="D_D_B">#REF!</definedName>
    <definedName name="D_D_Bdiff">#REF!</definedName>
    <definedName name="D_D_Bdiff1">#REF!</definedName>
    <definedName name="D_D_G">#REF!</definedName>
    <definedName name="D_D_Gdiff">#REF!</definedName>
    <definedName name="D_D_Gdiff1">#REF!</definedName>
    <definedName name="D_D_S">#REF!</definedName>
    <definedName name="D_D_Sdiff">#REF!</definedName>
    <definedName name="D_D_Sdiff1">#REF!</definedName>
    <definedName name="D_DA">#REF!</definedName>
    <definedName name="D_DAdiff">#REF!</definedName>
    <definedName name="D_DAdiff1">#REF!</definedName>
    <definedName name="D_Ddiff">#REF!</definedName>
    <definedName name="D_Ddiff1">#REF!</definedName>
    <definedName name="D_DSdiff">#REF!</definedName>
    <definedName name="D_DSdiff1">#REF!</definedName>
    <definedName name="D_EDNA">#REF!</definedName>
    <definedName name="D_ENDA">#REF!</definedName>
    <definedName name="D_G">#REF!</definedName>
    <definedName name="D_GCB">#REF!</definedName>
    <definedName name="D_GGB">#REF!</definedName>
    <definedName name="D_L">[14]Q7!#REF!</definedName>
    <definedName name="D_MCV">#REF!</definedName>
    <definedName name="D_MCV_B">#REF!</definedName>
    <definedName name="D_MCV_D">#REF!</definedName>
    <definedName name="D_MCV_N">#REF!</definedName>
    <definedName name="D_MCV_T">#REF!</definedName>
    <definedName name="D_NGDP">#REF!</definedName>
    <definedName name="D_NGDP_D">#REF!</definedName>
    <definedName name="D_NGDP_DAQ">#REF!</definedName>
    <definedName name="D_NGDP_DQ">#REF!</definedName>
    <definedName name="D_NGDP_RG">#REF!</definedName>
    <definedName name="D_NGDP_RGAQ">#REF!</definedName>
    <definedName name="D_NGDP_RGQ">#REF!</definedName>
    <definedName name="D_NGDPD">#REF!</definedName>
    <definedName name="D_NGDPDPC">#REF!</definedName>
    <definedName name="D_NGS">#REF!</definedName>
    <definedName name="D_NMG_R">#REF!</definedName>
    <definedName name="D_NSDGDP">#REF!</definedName>
    <definedName name="D_NSDGDP_R">#REF!</definedName>
    <definedName name="D_NTDD_RG">#REF!</definedName>
    <definedName name="D_NTDD_RGAQ">#REF!</definedName>
    <definedName name="D_NTDD_RGQ">#REF!</definedName>
    <definedName name="D_NXG_R">#REF!</definedName>
    <definedName name="D_O">[14]Q7!#REF!</definedName>
    <definedName name="D_OTB">#REF!</definedName>
    <definedName name="D_P">#REF!</definedName>
    <definedName name="D_PCPI">#REF!</definedName>
    <definedName name="D_PCPIAQ">#REF!</definedName>
    <definedName name="D_PCPIG">#REF!</definedName>
    <definedName name="D_PCPIGAQ">#REF!</definedName>
    <definedName name="D_PCPIGQ">#REF!</definedName>
    <definedName name="D_PCPIQ">#REF!</definedName>
    <definedName name="D_PPPPC">#REF!</definedName>
    <definedName name="D_PPPWGT">#REF!</definedName>
    <definedName name="D_S">#REF!</definedName>
    <definedName name="D_SRM">[14]Q7!#REF!</definedName>
    <definedName name="D_SY">[14]Q7!$E$10:$AH$10</definedName>
    <definedName name="D_WPCP33_D">#REF!</definedName>
    <definedName name="DA">#REF!</definedName>
    <definedName name="DABA">#REF!</definedName>
    <definedName name="DABI">#REF!</definedName>
    <definedName name="DAMU">#REF!</definedName>
    <definedName name="_xlnm.Database">#REF!</definedName>
    <definedName name="Database_MI">'[2]bop1 '!#REF!</definedName>
    <definedName name="date">#REF!</definedName>
    <definedName name="dates">[7]Sheet2!$S$8:$S$155</definedName>
    <definedName name="DATES_A">[7]Sheet2!$D$2:$AC$2</definedName>
    <definedName name="datesaa">#REF!</definedName>
    <definedName name="datess">#REF!</definedName>
    <definedName name="DB">[14]Q7!$E$20:$AH$20</definedName>
    <definedName name="DBA">#REF!</definedName>
    <definedName name="DBI">#REF!</definedName>
    <definedName name="DDD">#REF!</definedName>
    <definedName name="DDR">#REF!</definedName>
    <definedName name="DDRBA">#REF!</definedName>
    <definedName name="DEG">#REF!</definedName>
    <definedName name="DEM">[8]CIRRs!$C$84</definedName>
    <definedName name="DEMEURO">#REF!</definedName>
    <definedName name="DG">[14]Q7!$E$19:$AH$19</definedName>
    <definedName name="DG_S">[14]Q7!$E$14:$AH$14</definedName>
    <definedName name="Discount_IDA1">#REF!</definedName>
    <definedName name="Discount_NC">#REF!</definedName>
    <definedName name="DiscountRate">#REF!</definedName>
    <definedName name="DIVISOOR">[17]Sheet2!$A$46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MU">#REF!</definedName>
    <definedName name="DO">[14]Q7!#REF!</definedName>
    <definedName name="dr">#REF!</definedName>
    <definedName name="DR1A">#REF!</definedName>
    <definedName name="DS">[14]Q7!$E$22:$AH$22</definedName>
    <definedName name="dsaout">#REF!</definedName>
    <definedName name="DSI">[14]Q7!#REF!</definedName>
    <definedName name="DSP">[14]Q7!$E$23:$AH$23</definedName>
    <definedName name="DSPG">[14]Q7!$E$25:$AH$25</definedName>
    <definedName name="DTS">#REF!</definedName>
    <definedName name="dummy">#REF!</definedName>
    <definedName name="DY">#REF!</definedName>
    <definedName name="DY1A">#REF!</definedName>
    <definedName name="e">[18]bop1!#REF!</definedName>
    <definedName name="Ecowas">[11]terms!#REF!</definedName>
    <definedName name="ECU">#REF!</definedName>
    <definedName name="EDNA">[14]Q6!#REF!</definedName>
    <definedName name="EIB">[8]CIRRs!$C$61</definedName>
    <definedName name="empty">[14]Q5!$DZ$1</definedName>
    <definedName name="ENDA">#REF!</definedName>
    <definedName name="ENDA_PR">#REF!</definedName>
    <definedName name="ENDE">#REF!</definedName>
    <definedName name="EP">#REF!</definedName>
    <definedName name="er0">'[19]PRESUPUESTO 2010'!#REF!</definedName>
    <definedName name="ergferger" hidden="1">{"Main Economic Indicators",#N/A,FALSE,"C"}</definedName>
    <definedName name="ESC">#REF!</definedName>
    <definedName name="ESP">#REF!</definedName>
    <definedName name="EU">[8]CIRRs!$C$62</definedName>
    <definedName name="EUR">[8]CIRRs!$C$87</definedName>
    <definedName name="EURO">#REF!</definedName>
    <definedName name="EURO1">#REF!</definedName>
    <definedName name="Exch.Rate">#REF!</definedName>
    <definedName name="ExitWRS">[20]Main!$AB$25</definedName>
    <definedName name="EXR_UPDATE">#REF!</definedName>
    <definedName name="External_debt_indicators">[21]Table3!$F$8:$AB$437:'[21]Table3'!$AB$9</definedName>
    <definedName name="f">[18]bop1!#REF!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IDR">#REF!</definedName>
    <definedName name="FIM">#REF!</definedName>
    <definedName name="FISC">#REF!</definedName>
    <definedName name="FLOWS">#REF!</definedName>
    <definedName name="FMB">#REF!</definedName>
    <definedName name="FMK">#REF!</definedName>
    <definedName name="fr">'[19]PRESUPUESTO 2010'!#REF!</definedName>
    <definedName name="FRF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fx">'[19]PRESUPUESTO 2010'!#REF!</definedName>
    <definedName name="G" hidden="1">{"Main Economic Indicators",#N/A,FALSE,"C"}</definedName>
    <definedName name="GBP">#REF!</definedName>
    <definedName name="GCB">[10]Q4!#REF!</definedName>
    <definedName name="GCB_NGDP">[10]Q4!#REF!</definedName>
    <definedName name="GCEC">#REF!</definedName>
    <definedName name="GCED">#REF!</definedName>
    <definedName name="GCEE">#REF!</definedName>
    <definedName name="GCEEP">#REF!</definedName>
    <definedName name="GCEES">#REF!</definedName>
    <definedName name="GCEG">#REF!</definedName>
    <definedName name="GCEH">#REF!</definedName>
    <definedName name="GCEHP">#REF!</definedName>
    <definedName name="GCEI_D">#REF!</definedName>
    <definedName name="GCEI_F">#REF!</definedName>
    <definedName name="GCENL">#REF!</definedName>
    <definedName name="GCEO">#REF!</definedName>
    <definedName name="GCESWH">#REF!</definedName>
    <definedName name="GCEW">#REF!</definedName>
    <definedName name="GCG">#REF!</definedName>
    <definedName name="GCGC">#REF!</definedName>
    <definedName name="GCND_NGDP">[10]Q4!#REF!</definedName>
    <definedName name="GCRG">#REF!</definedName>
    <definedName name="GGB">[10]Q4!#REF!</definedName>
    <definedName name="GGB_NGDP">[10]Q4!#REF!</definedName>
    <definedName name="GGEC">#REF!</definedName>
    <definedName name="GGENL">#REF!</definedName>
    <definedName name="GGRG">#REF!</definedName>
    <definedName name="GOB">#REF!</definedName>
    <definedName name="Grace_IDA1">#REF!</definedName>
    <definedName name="Grace_NC">#REF!</definedName>
    <definedName name="Grace1_IDA">#REF!</definedName>
    <definedName name="GUIL">#REF!</definedName>
    <definedName name="GUIL1">#REF!</definedName>
    <definedName name="h">[18]bop1!#REF!</definedName>
    <definedName name="Heading">#REF!</definedName>
    <definedName name="Heading2">#REF!</definedName>
    <definedName name="Heading39">[7]Sheet2!$A$1:$G$5</definedName>
    <definedName name="HIPCDATA">#REF!</definedName>
    <definedName name="i0">'[19]PRESUPUESTO 2010'!#REF!</definedName>
    <definedName name="Ibrd">[8]CIRRs!$C$63</definedName>
    <definedName name="IDA">[8]CIRRs!$C$64</definedName>
    <definedName name="IDA_assistance">'[22]tab 14'!$B$6:$U$25</definedName>
    <definedName name="IDB">#REF!</definedName>
    <definedName name="Ifad">[8]CIRRs!$C$65</definedName>
    <definedName name="IKR">#REF!</definedName>
    <definedName name="INFISC1">#REF!</definedName>
    <definedName name="INFISC2">#REF!</definedName>
    <definedName name="info">#REF!</definedName>
    <definedName name="infonotes">#REF!</definedName>
    <definedName name="INMN">#REF!</definedName>
    <definedName name="INPROJ">#REF!</definedName>
    <definedName name="int">#REF!</definedName>
    <definedName name="INTERES">#REF!</definedName>
    <definedName name="Interest_IDA1">#REF!</definedName>
    <definedName name="Interest_NC">#REF!</definedName>
    <definedName name="InterestRate">#REF!</definedName>
    <definedName name="inthalf">[23]Sheet4!$C$58:$G$112</definedName>
    <definedName name="IRLS">#REF!</definedName>
    <definedName name="IRLS1">#REF!</definedName>
    <definedName name="IRP">#REF!</definedName>
    <definedName name="ISD">#REF!</definedName>
    <definedName name="IsDB">[8]CIRRs!$C$68</definedName>
    <definedName name="ITL">#REF!</definedName>
    <definedName name="JA">#REF!</definedName>
    <definedName name="jagu4">#REF!</definedName>
    <definedName name="JHAN1">#REF!</definedName>
    <definedName name="JHAN2">#REF!</definedName>
    <definedName name="JHAN3">#REF!</definedName>
    <definedName name="JHAN4">#REF!</definedName>
    <definedName name="JJ">#REF!</definedName>
    <definedName name="JPY">#REF!</definedName>
    <definedName name="JR">#REF!</definedName>
    <definedName name="k" hidden="1">{"Main Economic Indicators",#N/A,FALSE,"C"}</definedName>
    <definedName name="KD">#REF!</definedName>
    <definedName name="KD1A">#REF!</definedName>
    <definedName name="Kutools_DumbbellPlotChart">'Deuda Interna 2023-2042'!$C$14:$C$17-'Deuda Interna 2023-2042'!#REF!</definedName>
    <definedName name="KWD">#REF!</definedName>
    <definedName name="LD">#REF!</definedName>
    <definedName name="LD1A">#REF!</definedName>
    <definedName name="LE">#REF!</definedName>
    <definedName name="LE1A">#REF!</definedName>
    <definedName name="LEGC">#REF!</definedName>
    <definedName name="LIBRAE">#REF!</definedName>
    <definedName name="LIT">#REF!</definedName>
    <definedName name="LITEURO">#REF!</definedName>
    <definedName name="LLF">[10]Q3!#REF!</definedName>
    <definedName name="LP">#REF!</definedName>
    <definedName name="LP1A">#REF!</definedName>
    <definedName name="LUR">#REF!</definedName>
    <definedName name="LUXF">#REF!</definedName>
    <definedName name="LUXF1">#REF!</definedName>
    <definedName name="Lyon">[13]Sheet3!$O$1</definedName>
    <definedName name="MACRO">#REF!</definedName>
    <definedName name="MALAX">#REF!</definedName>
    <definedName name="MALAX1">#REF!</definedName>
    <definedName name="Maturity_IDA1">#REF!</definedName>
    <definedName name="Maturity_NC">#REF!</definedName>
    <definedName name="MCV_B">[14]Q6!$E$69:$AH$69</definedName>
    <definedName name="MCV_B1">[14]Q6!$E$70:$AH$70</definedName>
    <definedName name="MCV_D">[14]Q7!$E$29:$AH$29</definedName>
    <definedName name="MCV_D1">[14]Q7!$E$30:$AH$30</definedName>
    <definedName name="MCV_T">[14]Q5!$E$22:$AH$22</definedName>
    <definedName name="MCV_T1">[14]Q5!$E$23:$AH$23</definedName>
    <definedName name="MEX">#REF!</definedName>
    <definedName name="MIDDLE">#REF!</definedName>
    <definedName name="MNDATES">#REF!</definedName>
    <definedName name="MONY">#REF!</definedName>
    <definedName name="names">[7]Sheet2!$B$7:$O$7</definedName>
    <definedName name="NAMES_A">[7]Sheet2!$B$5:$B$223</definedName>
    <definedName name="NC_R">[10]Q1!#REF!</definedName>
    <definedName name="NCG">#REF!</definedName>
    <definedName name="NCG_R">#REF!</definedName>
    <definedName name="NCP">#REF!</definedName>
    <definedName name="NCP_R">#REF!</definedName>
    <definedName name="Ndf">[8]CIRRs!$C$69</definedName>
    <definedName name="NFB_R">[10]Q1!#REF!</definedName>
    <definedName name="NFB_R_GDP">[10]Q1!#REF!</definedName>
    <definedName name="NFI">#REF!</definedName>
    <definedName name="NFI_R">#REF!</definedName>
    <definedName name="NFIP">#REF!</definedName>
    <definedName name="NGDP">#REF!</definedName>
    <definedName name="NGDP_D">[10]Q3!#REF!</definedName>
    <definedName name="NGDP_DG">[10]Q3!#REF!</definedName>
    <definedName name="NGDP_R">#REF!</definedName>
    <definedName name="NGDP_RG">[10]Q1!#REF!</definedName>
    <definedName name="NGK">#REF!</definedName>
    <definedName name="NGNI">#REF!</definedName>
    <definedName name="NGPXO">#REF!</definedName>
    <definedName name="NGPXO_R">#REF!</definedName>
    <definedName name="NGS_NGDP">[10]Q2!#REF!</definedName>
    <definedName name="NGSP">[10]Q2!#REF!</definedName>
    <definedName name="NI">[10]Q2!#REF!</definedName>
    <definedName name="NI_GDP">[10]Q2!#REF!</definedName>
    <definedName name="NI_NGDP">[10]Q2!#REF!</definedName>
    <definedName name="NI_R">[10]Q1!#REF!</definedName>
    <definedName name="NINV">#REF!</definedName>
    <definedName name="NINV_R">#REF!</definedName>
    <definedName name="NINV_R_GDP">[10]Q1!#REF!</definedName>
    <definedName name="NLG">[8]CIRRs!$C$99</definedName>
    <definedName name="NM">#REF!</definedName>
    <definedName name="NM_R">#REF!</definedName>
    <definedName name="NMG">#REF!</definedName>
    <definedName name="NMG_R">#REF!</definedName>
    <definedName name="NMG_RG">[10]Q1!#REF!</definedName>
    <definedName name="NMS">[10]Q2!#REF!</definedName>
    <definedName name="NMS_R">[10]Q1!#REF!</definedName>
    <definedName name="NNAMES">#REF!</definedName>
    <definedName name="NOCLUB">#REF!</definedName>
    <definedName name="NOK">#REF!</definedName>
    <definedName name="NOTES">#REF!</definedName>
    <definedName name="NTDD_R">[10]Q1!#REF!</definedName>
    <definedName name="NTDD_RG">[10]Q1!#REF!</definedName>
    <definedName name="NX">#REF!</definedName>
    <definedName name="NX_R">#REF!</definedName>
    <definedName name="NXG">#REF!</definedName>
    <definedName name="NXG_R">#REF!</definedName>
    <definedName name="NXG_RG">[10]Q1!#REF!</definedName>
    <definedName name="NXS">[10]Q2!#REF!</definedName>
    <definedName name="NXS_R">[10]Q1!#REF!</definedName>
    <definedName name="OnShow">[24]!OnShow</definedName>
    <definedName name="OOA">#REF!</definedName>
    <definedName name="Opec">[8]CIRRs!$C$66</definedName>
    <definedName name="OUTDS1">#REF!</definedName>
    <definedName name="OUTFISC">#REF!</definedName>
    <definedName name="OUTIMF">#REF!</definedName>
    <definedName name="OUTMN">#REF!</definedName>
    <definedName name="P">#REF!</definedName>
    <definedName name="Parmeshwar">[16]E!$AJ$98:$AX$115</definedName>
    <definedName name="Path_Data">[7]Sheet2!$B$8</definedName>
    <definedName name="Path_System">[7]Sheet2!$B$7</definedName>
    <definedName name="PAYCAP">#REF!</definedName>
    <definedName name="pchBMG">[14]Q6!#REF!</definedName>
    <definedName name="pchBXG">[14]Q6!#REF!</definedName>
    <definedName name="pchNM_R">[10]Q1!#REF!</definedName>
    <definedName name="pchNMG_R">[10]Q1!#REF!</definedName>
    <definedName name="pchNX_R">[10]Q1!#REF!</definedName>
    <definedName name="pchNXG_R">[10]Q1!#REF!</definedName>
    <definedName name="PCPI">#REF!</definedName>
    <definedName name="PCPIE">#REF!</definedName>
    <definedName name="PCPIG">[10]Q3!#REF!</definedName>
    <definedName name="PII" hidden="1">{"Main Economic Indicators",#N/A,FALSE,"C"}</definedName>
    <definedName name="PORT">'[2]bop1 '!#REF!</definedName>
    <definedName name="POTENCIAL">#REF!</definedName>
    <definedName name="PP">#REF!</definedName>
    <definedName name="_xlnm.Print_Area" localSheetId="0">'Deuda Interna 2023-2042'!$A$1:$M$38</definedName>
    <definedName name="_xlnm.Print_Area">'[25]Table 1'!#REF!</definedName>
    <definedName name="Print_Area_MI">#REF!</definedName>
    <definedName name="_xlnm.Print_Titles">[14]Q5!$A$1:$C$65536,[14]Q5!$A$1:$IV$7</definedName>
    <definedName name="Print_Titles_MI">#REF!</definedName>
    <definedName name="PrintThis_Links">[20]Links!$A$1:$F$33</definedName>
    <definedName name="PRIV0">[14]ASSUM!#REF!</definedName>
    <definedName name="PRIV00">[14]ASSUM!#REF!</definedName>
    <definedName name="PRIV1">[14]ASSUM!#REF!</definedName>
    <definedName name="PRIV11">[14]ASSUM!#REF!</definedName>
    <definedName name="PRIV2">[14]ASSUM!#REF!</definedName>
    <definedName name="PRIV22">[14]ASSUM!#REF!</definedName>
    <definedName name="PRIV3">[14]ASSUM!#REF!</definedName>
    <definedName name="PRIV33">[14]ASSUM!#REF!</definedName>
    <definedName name="PROG">#REF!</definedName>
    <definedName name="proj00">[26]sources!#REF!</definedName>
    <definedName name="prphalf">[23]Sheet4!$C$3:$G$57</definedName>
    <definedName name="PRPINTSEPT">[27]STOCK!$D$4:$W$102</definedName>
    <definedName name="PTA">#REF!</definedName>
    <definedName name="PTAEURO">#REF!</definedName>
    <definedName name="PTAS">#REF!</definedName>
    <definedName name="PTE">#REF!</definedName>
    <definedName name="PUBL00">[14]ASSUM!#REF!</definedName>
    <definedName name="PUBL11">[14]ASSUM!#REF!</definedName>
    <definedName name="PUBL2">[14]ASSUM!#REF!</definedName>
    <definedName name="PUBL22">[14]ASSUM!#REF!</definedName>
    <definedName name="PUBL33">[14]ASSUM!#REF!</definedName>
    <definedName name="PUBL5">[14]ASSUM!#REF!</definedName>
    <definedName name="PUBL55">[14]ASSUM!#REF!</definedName>
    <definedName name="PUBL6">[14]ASSUM!#REF!</definedName>
    <definedName name="PUBL66">[14]ASSUM!#REF!</definedName>
    <definedName name="qw">#REF!</definedName>
    <definedName name="R_">#REF!</definedName>
    <definedName name="RA">#REF!</definedName>
    <definedName name="RAA">#REF!</definedName>
    <definedName name="RD">#REF!</definedName>
    <definedName name="RD1A">#REF!</definedName>
    <definedName name="RDPESO">#REF!</definedName>
    <definedName name="RDPESO1">#REF!</definedName>
    <definedName name="RDPESO2">#REF!</definedName>
    <definedName name="RDPESO3">#REF!</definedName>
    <definedName name="RE">#REF!</definedName>
    <definedName name="REDUC">[13]Sheet1!$I$1</definedName>
    <definedName name="RESERVA">#REF!</definedName>
    <definedName name="RESUMEN">#REF!</definedName>
    <definedName name="RESUMEN11">#REF!</definedName>
    <definedName name="RESUMEN2">#REF!</definedName>
    <definedName name="RESUMEN3">#REF!</definedName>
    <definedName name="RESUMEN4">#REF!</definedName>
    <definedName name="RESUMEN5">#REF!</definedName>
    <definedName name="RESUMEN6">#REF!</definedName>
    <definedName name="RESUMEN7">#REF!</definedName>
    <definedName name="RESUMEN9">#REF!</definedName>
    <definedName name="revenue">[13]Sheet3!$A$747:$IV$747</definedName>
    <definedName name="Revisions">[13]Sheet1!$B$4:$M$46</definedName>
    <definedName name="rngErrorSort">[20]ErrCheck!$A$4</definedName>
    <definedName name="rngLastSave">[20]Main!$G$19</definedName>
    <definedName name="rngLastSent">[20]Main!$G$18</definedName>
    <definedName name="rngLastUpdate">[20]Links!$D$2</definedName>
    <definedName name="rngNeedsUpdate">[20]Links!$E$2</definedName>
    <definedName name="RNGNM">#REF!</definedName>
    <definedName name="rngQuestChecked">[20]ErrCheck!$A$3</definedName>
    <definedName name="RR">#REF!</definedName>
    <definedName name="RS">#REF!</definedName>
    <definedName name="RS1A">#REF!</definedName>
    <definedName name="rtre" hidden="1">{"Main Economic Indicators",#N/A,FALSE,"C"}</definedName>
    <definedName name="RUIZ">#REF!</definedName>
    <definedName name="rXDR">[8]CIRRs!$C$109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DR">#REF!</definedName>
    <definedName name="SECIND">#REF!</definedName>
    <definedName name="SEK">#REF!</definedName>
    <definedName name="SING">#REF!</definedName>
    <definedName name="SING1">#REF!</definedName>
    <definedName name="SPG">#REF!</definedName>
    <definedName name="STOCK">[27]STOCK!$D$4:$K$69</definedName>
    <definedName name="STOP">#REF!</definedName>
    <definedName name="SUPLI">#REF!</definedName>
    <definedName name="SUPLIDORES">#REF!</definedName>
    <definedName name="SwitchColor">#REF!</definedName>
    <definedName name="table">#REF!</definedName>
    <definedName name="TABLE_1">'[28]150dp'!$A$3:$K$94</definedName>
    <definedName name="Table_2._Country_X___Public_Sector_Financing_1">#REF!</definedName>
    <definedName name="Table_5a">#REF!</definedName>
    <definedName name="table1">#REF!</definedName>
    <definedName name="table10">'[28]150dp'!$A$1:$F$58</definedName>
    <definedName name="table11">#REF!</definedName>
    <definedName name="table15">#REF!</definedName>
    <definedName name="table2">#REF!</definedName>
    <definedName name="table3">'[29]Table 8'!$A$3:$K$61</definedName>
    <definedName name="table4">#REF!</definedName>
    <definedName name="table5">#REF!</definedName>
    <definedName name="table6">#REF!</definedName>
    <definedName name="table7">#REF!</definedName>
    <definedName name="Table8">[7]Sheet2!$A$1:$E$32</definedName>
    <definedName name="table9">#REF!</definedName>
    <definedName name="TASA">#REF!</definedName>
    <definedName name="TASAS">#REF!</definedName>
    <definedName name="tblChecks">[20]ErrCheck!$A$3:$E$5</definedName>
    <definedName name="tblLinks">[20]Links!$A$4:$F$33</definedName>
    <definedName name="tc">#VALUE!</definedName>
    <definedName name="TD">#REF!</definedName>
    <definedName name="TD1A">#REF!</definedName>
    <definedName name="TDATE">#REF!</definedName>
    <definedName name="TM">[14]Q5!#REF!</definedName>
    <definedName name="TM_D">[14]Q5!#REF!</definedName>
    <definedName name="TM_DPCH">[14]Q5!#REF!</definedName>
    <definedName name="TM_R">[14]Q5!#REF!</definedName>
    <definedName name="TM_RPCH">[14]Q5!$E$11:$AH$11</definedName>
    <definedName name="TMG">[14]Q5!#REF!</definedName>
    <definedName name="TMG_D">#REF!</definedName>
    <definedName name="TMG_DPCH">[14]Q5!#REF!</definedName>
    <definedName name="TMG_R">[14]Q5!#REF!</definedName>
    <definedName name="TMG_RPCH">[14]Q5!$E$15:$AH$15</definedName>
    <definedName name="TMGO">#REF!</definedName>
    <definedName name="TMGO_D">[14]Q5!#REF!</definedName>
    <definedName name="TMGO_DPCH">[14]Q5!$E$19:$AH$19</definedName>
    <definedName name="TMGO_R">[14]Q5!#REF!</definedName>
    <definedName name="TMGO_RPCH">[14]Q5!#REF!</definedName>
    <definedName name="TMGXO">[14]Q5!#REF!</definedName>
    <definedName name="TMGXO_D">[14]Q5!#REF!</definedName>
    <definedName name="TMGXO_DPCH">[14]Q5!#REF!</definedName>
    <definedName name="TMGXO_R">[14]Q5!#REF!</definedName>
    <definedName name="TMGXO_RPCH">[14]Q5!#REF!</definedName>
    <definedName name="TMS">[14]Q5!#REF!</definedName>
    <definedName name="TNAME">#REF!</definedName>
    <definedName name="TOTAL">#REF!</definedName>
    <definedName name="tricom00pub99rev">'[12]bop1datos rev'!#REF!</definedName>
    <definedName name="trim9702">[30]bop1!#REF!</definedName>
    <definedName name="trim9798990001">'[31]bop1datos rev'!#REF!</definedName>
    <definedName name="trimestres9902">[30]bop1!#REF!</definedName>
    <definedName name="TX">[14]Q5!#REF!</definedName>
    <definedName name="TX_D">[14]Q5!#REF!</definedName>
    <definedName name="TX_DPCH">[14]Q5!#REF!</definedName>
    <definedName name="TX_R">[14]Q5!#REF!</definedName>
    <definedName name="TX_RPCH">[14]Q5!$E$10:$AH$10</definedName>
    <definedName name="TXG">[14]Q5!#REF!</definedName>
    <definedName name="TXG_D">#REF!</definedName>
    <definedName name="TXG_DPCH">[14]Q5!#REF!</definedName>
    <definedName name="TXG_R">[14]Q5!#REF!</definedName>
    <definedName name="TXG_RPCH">[14]Q5!$E$14:$AH$14</definedName>
    <definedName name="TXGO">#REF!</definedName>
    <definedName name="TXGO_D">[14]Q5!#REF!</definedName>
    <definedName name="TXGO_DPCH">[14]Q5!$E$17:$AH$17</definedName>
    <definedName name="TXGO_R">[14]Q5!#REF!</definedName>
    <definedName name="TXGO_RPCH">[14]Q5!#REF!</definedName>
    <definedName name="TXGXO">[14]Q5!#REF!</definedName>
    <definedName name="TXGXO_D">[14]Q5!#REF!</definedName>
    <definedName name="TXGXO_DPCH">[14]Q5!#REF!</definedName>
    <definedName name="TXGXO_R">[14]Q5!#REF!</definedName>
    <definedName name="TXGXO_RPCH">[14]Q5!#REF!</definedName>
    <definedName name="TXS">[14]Q5!#REF!</definedName>
    <definedName name="UAED">#REF!</definedName>
    <definedName name="UAED1">#REF!</definedName>
    <definedName name="UC">#REF!</definedName>
    <definedName name="UC1A">#REF!</definedName>
    <definedName name="UCC">#REF!</definedName>
    <definedName name="UDCTA">#REF!</definedName>
    <definedName name="USD">#REF!</definedName>
    <definedName name="VENEZU">#REF!</definedName>
    <definedName name="volume_trade">#REF!</definedName>
    <definedName name="WEO">#REF!</definedName>
    <definedName name="WEOD">#REF!</definedName>
    <definedName name="weodata">#REF!</definedName>
    <definedName name="will">[24]!will</definedName>
    <definedName name="WPCP33_D">[14]Q5!#REF!</definedName>
    <definedName name="WPCP33pch">[14]Q5!#REF!</definedName>
    <definedName name="wrn.Main._.Economic._.Indicators." hidden="1">{"Main Economic Indicators",#N/A,FALSE,"C"}</definedName>
    <definedName name="Wt_d">[8]CIRRs!$C$59</definedName>
    <definedName name="X">#REF!</definedName>
    <definedName name="X_Rate">#REF!</definedName>
    <definedName name="XandRev">'[22]tab 3'!$F$63:$Z$65</definedName>
    <definedName name="xdr">#REF!</definedName>
    <definedName name="XGS">#REF!</definedName>
    <definedName name="XOF">#REF!</definedName>
    <definedName name="xr">#REF!</definedName>
    <definedName name="xxWRS_1">[7]Sheet2!$A$1:$A$77</definedName>
    <definedName name="year">#REF!</definedName>
    <definedName name="Years">[14]Q7!$E$6:$AH$6</definedName>
    <definedName name="YY">#REF!</definedName>
    <definedName name="YY1A">#REF!</definedName>
    <definedName name="Z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9" i="1" l="1"/>
  <c r="V16" i="1" s="1"/>
  <c r="V24" i="1"/>
  <c r="V19" i="1"/>
  <c r="V17" i="1"/>
  <c r="V15" i="1"/>
  <c r="V14" i="1"/>
  <c r="V10" i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D10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2" i="1" l="1"/>
  <c r="C14" i="1"/>
  <c r="C15" i="1"/>
  <c r="C19" i="1"/>
  <c r="U29" i="1" l="1"/>
  <c r="U16" i="1" s="1"/>
  <c r="U12" i="1" s="1"/>
  <c r="T29" i="1"/>
  <c r="T16" i="1" s="1"/>
  <c r="T12" i="1" s="1"/>
  <c r="S29" i="1"/>
  <c r="S16" i="1" s="1"/>
  <c r="S12" i="1" s="1"/>
  <c r="R29" i="1"/>
  <c r="R16" i="1" s="1"/>
  <c r="R12" i="1" s="1"/>
  <c r="U24" i="1"/>
  <c r="T24" i="1"/>
  <c r="S24" i="1"/>
  <c r="R24" i="1"/>
  <c r="U19" i="1"/>
  <c r="T19" i="1"/>
  <c r="S19" i="1"/>
  <c r="R19" i="1"/>
  <c r="Q29" i="1" l="1"/>
  <c r="Q16" i="1" s="1"/>
  <c r="Q12" i="1" s="1"/>
  <c r="Q24" i="1"/>
  <c r="Q19" i="1"/>
  <c r="N19" i="1"/>
  <c r="O19" i="1"/>
  <c r="P19" i="1"/>
  <c r="N24" i="1"/>
  <c r="O24" i="1"/>
  <c r="P24" i="1"/>
  <c r="N29" i="1"/>
  <c r="N16" i="1" s="1"/>
  <c r="N12" i="1" s="1"/>
  <c r="O29" i="1"/>
  <c r="O16" i="1" s="1"/>
  <c r="O12" i="1" s="1"/>
  <c r="P29" i="1"/>
  <c r="P16" i="1" s="1"/>
  <c r="P12" i="1" s="1"/>
  <c r="C29" i="1"/>
  <c r="C16" i="1" s="1"/>
  <c r="D29" i="1"/>
  <c r="D16" i="1" s="1"/>
  <c r="D12" i="1" s="1"/>
  <c r="E29" i="1"/>
  <c r="E16" i="1" s="1"/>
  <c r="E12" i="1" s="1"/>
  <c r="F29" i="1"/>
  <c r="F16" i="1" s="1"/>
  <c r="F12" i="1" s="1"/>
  <c r="G29" i="1"/>
  <c r="G16" i="1" s="1"/>
  <c r="G12" i="1" s="1"/>
  <c r="H29" i="1"/>
  <c r="H16" i="1" s="1"/>
  <c r="H12" i="1" s="1"/>
  <c r="I29" i="1"/>
  <c r="I16" i="1" s="1"/>
  <c r="I12" i="1" s="1"/>
  <c r="J29" i="1"/>
  <c r="J16" i="1" s="1"/>
  <c r="J12" i="1" s="1"/>
  <c r="K29" i="1"/>
  <c r="K16" i="1" s="1"/>
  <c r="K12" i="1" s="1"/>
  <c r="L29" i="1"/>
  <c r="L16" i="1" s="1"/>
  <c r="L12" i="1" s="1"/>
  <c r="M29" i="1"/>
  <c r="M16" i="1" s="1"/>
  <c r="M12" i="1" s="1"/>
  <c r="C17" i="1"/>
  <c r="M24" i="1"/>
  <c r="L24" i="1"/>
  <c r="K24" i="1"/>
  <c r="J24" i="1"/>
  <c r="I24" i="1"/>
  <c r="H24" i="1"/>
  <c r="G24" i="1"/>
  <c r="F24" i="1"/>
  <c r="E24" i="1"/>
  <c r="D24" i="1"/>
  <c r="C24" i="1"/>
  <c r="D19" i="1"/>
  <c r="E19" i="1"/>
  <c r="F19" i="1"/>
  <c r="G19" i="1"/>
  <c r="H19" i="1"/>
  <c r="I19" i="1"/>
  <c r="J19" i="1"/>
  <c r="K19" i="1"/>
  <c r="L19" i="1"/>
  <c r="M19" i="1"/>
  <c r="C12" i="1" l="1"/>
</calcChain>
</file>

<file path=xl/sharedStrings.xml><?xml version="1.0" encoding="utf-8"?>
<sst xmlns="http://schemas.openxmlformats.org/spreadsheetml/2006/main" count="23" uniqueCount="19">
  <si>
    <t>Interés</t>
  </si>
  <si>
    <t>Comisiones y otros gastos</t>
  </si>
  <si>
    <t>Notas:</t>
  </si>
  <si>
    <t>Comisiones</t>
  </si>
  <si>
    <t>PROYECCIÓN DEL SERVICIO DEUDA INTERNA DEL GOBIERNO CENTRAL</t>
  </si>
  <si>
    <t>Cifras en millones de Pesos (RD$)</t>
  </si>
  <si>
    <t>Total Servicio Gobierno Central</t>
  </si>
  <si>
    <t>Amortización</t>
  </si>
  <si>
    <t xml:space="preserve">Interés </t>
  </si>
  <si>
    <t>Interés y Transferencias Recapitalización BCRD</t>
  </si>
  <si>
    <t>Deuda Interna (contratada)</t>
  </si>
  <si>
    <t>Intereses y Transferencias</t>
  </si>
  <si>
    <r>
      <t>Deuda Interna (nuevas contrataciones)</t>
    </r>
    <r>
      <rPr>
        <b/>
        <vertAlign val="superscript"/>
        <sz val="11"/>
        <rFont val="Calibri"/>
        <family val="2"/>
        <scheme val="minor"/>
      </rPr>
      <t xml:space="preserve"> 1/</t>
    </r>
  </si>
  <si>
    <r>
      <t>Plan de Recapitalización del Banco Central</t>
    </r>
    <r>
      <rPr>
        <b/>
        <vertAlign val="superscript"/>
        <sz val="11"/>
        <rFont val="Calibri"/>
        <family val="2"/>
        <scheme val="minor"/>
      </rPr>
      <t xml:space="preserve"> 2/</t>
    </r>
  </si>
  <si>
    <t>4) Programación corresponde al año de vencimiento.</t>
  </si>
  <si>
    <t>1) Proyecciones basadas en estimaciones de nuevos desembolsos y nueva contratación de deuda programada para el período 2023-2027, de acuerdo al Plan de Financiamiento Plurianual.</t>
  </si>
  <si>
    <t>2) Estimación basada 0.6% del PIB, acorde al  Panorama Macroeconómico 2023-2027 elaborado y consensuado por el MEPyD, MH y el BCRD, actualizado en marzo 2023.</t>
  </si>
  <si>
    <t>3) Las proyecciones de tipos de cambio de la moneda local respecto al dólar estadounidense fueron elaboradas y consensuadas por el MEPyD, MH y el BCRD en el marco del Panorama Macroeconómico 2023-2027 revisado en marzo 2023.</t>
  </si>
  <si>
    <t>2023 -2042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</si>
</sst>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#,##0.0"/>
    <numFmt numFmtId="175" formatCode="[&gt;=0.05]#,##0.0;[&lt;=-0.05]\-#,##0.0;?0.0"/>
    <numFmt numFmtId="176" formatCode="[Black]#,##0.0;[Black]\-#,##0.0;;"/>
    <numFmt numFmtId="177" formatCode="[Black][&gt;0.05]#,##0.0;[Black][&lt;-0.05]\-#,##0.0;;"/>
    <numFmt numFmtId="178" formatCode="[Black][&gt;0.5]#,##0;[Black][&lt;-0.5]\-#,##0;;"/>
    <numFmt numFmtId="179" formatCode="_(* #,##0_);_(* \(#,##0\);_(* &quot;-&quot;??_);_(@_)"/>
  </numFmts>
  <fonts count="26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F81B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41">
    <xf numFmtId="0" fontId="0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4" fillId="0" borderId="1">
      <protection hidden="1"/>
    </xf>
    <xf numFmtId="0" fontId="5" fillId="2" borderId="1" applyNumberFormat="0" applyFont="0" applyBorder="0" applyAlignment="0" applyProtection="0">
      <protection hidden="1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7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7" fillId="0" borderId="1">
      <alignment horizontal="left"/>
      <protection locked="0"/>
    </xf>
    <xf numFmtId="167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4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  <xf numFmtId="39" fontId="1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175" fontId="8" fillId="0" borderId="0" applyFill="0" applyBorder="0" applyAlignment="0" applyProtection="0">
      <alignment horizontal="right"/>
    </xf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1" fillId="0" borderId="1" applyNumberFormat="0" applyFill="0" applyBorder="0" applyAlignment="0" applyProtection="0">
      <protection hidden="1"/>
    </xf>
    <xf numFmtId="0" fontId="12" fillId="2" borderId="1"/>
    <xf numFmtId="0" fontId="2" fillId="0" borderId="0"/>
  </cellStyleXfs>
  <cellXfs count="34">
    <xf numFmtId="0" fontId="0" fillId="0" borderId="0" xfId="0"/>
    <xf numFmtId="0" fontId="16" fillId="0" borderId="0" xfId="0" applyFont="1" applyFill="1" applyBorder="1" applyAlignment="1"/>
    <xf numFmtId="167" fontId="17" fillId="0" borderId="0" xfId="8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0" fontId="17" fillId="0" borderId="4" xfId="0" applyFont="1" applyFill="1" applyBorder="1" applyAlignment="1"/>
    <xf numFmtId="0" fontId="17" fillId="0" borderId="0" xfId="0" applyFont="1" applyFill="1" applyBorder="1" applyAlignment="1"/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 indent="2"/>
    </xf>
    <xf numFmtId="168" fontId="18" fillId="0" borderId="0" xfId="8" applyNumberFormat="1" applyFont="1" applyFill="1" applyAlignment="1"/>
    <xf numFmtId="0" fontId="19" fillId="4" borderId="6" xfId="0" applyFont="1" applyFill="1" applyBorder="1" applyAlignment="1"/>
    <xf numFmtId="0" fontId="20" fillId="5" borderId="5" xfId="8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21" fillId="5" borderId="8" xfId="640" applyFont="1" applyFill="1" applyBorder="1" applyAlignment="1">
      <alignment horizontal="center" vertical="center"/>
    </xf>
    <xf numFmtId="168" fontId="17" fillId="0" borderId="0" xfId="0" applyNumberFormat="1" applyFont="1" applyFill="1" applyAlignment="1"/>
    <xf numFmtId="0" fontId="17" fillId="0" borderId="0" xfId="0" applyFont="1" applyFill="1" applyAlignment="1"/>
    <xf numFmtId="0" fontId="18" fillId="0" borderId="0" xfId="0" applyFont="1" applyFill="1" applyAlignment="1"/>
    <xf numFmtId="0" fontId="16" fillId="0" borderId="2" xfId="0" applyFont="1" applyFill="1" applyBorder="1" applyAlignment="1"/>
    <xf numFmtId="167" fontId="16" fillId="0" borderId="2" xfId="8" applyFont="1" applyFill="1" applyBorder="1" applyAlignment="1"/>
    <xf numFmtId="167" fontId="17" fillId="0" borderId="0" xfId="8" applyFont="1" applyFill="1" applyAlignment="1"/>
    <xf numFmtId="167" fontId="16" fillId="0" borderId="0" xfId="8" applyFont="1" applyFill="1" applyAlignment="1"/>
    <xf numFmtId="0" fontId="24" fillId="0" borderId="0" xfId="0" applyFont="1" applyFill="1" applyAlignment="1"/>
    <xf numFmtId="167" fontId="25" fillId="0" borderId="0" xfId="8" applyFont="1" applyFill="1" applyAlignment="1"/>
    <xf numFmtId="0" fontId="22" fillId="0" borderId="0" xfId="0" applyFont="1" applyFill="1" applyAlignment="1"/>
    <xf numFmtId="179" fontId="17" fillId="0" borderId="3" xfId="8" applyNumberFormat="1" applyFont="1" applyFill="1" applyBorder="1" applyAlignment="1"/>
    <xf numFmtId="179" fontId="16" fillId="0" borderId="0" xfId="8" applyNumberFormat="1" applyFont="1" applyFill="1" applyAlignment="1"/>
    <xf numFmtId="179" fontId="19" fillId="4" borderId="5" xfId="8" applyNumberFormat="1" applyFont="1" applyFill="1" applyBorder="1" applyAlignment="1"/>
    <xf numFmtId="179" fontId="17" fillId="0" borderId="0" xfId="8" applyNumberFormat="1" applyFont="1" applyFill="1" applyBorder="1" applyAlignment="1"/>
    <xf numFmtId="179" fontId="17" fillId="4" borderId="6" xfId="8" applyNumberFormat="1" applyFont="1" applyFill="1" applyBorder="1" applyAlignment="1"/>
    <xf numFmtId="179" fontId="16" fillId="0" borderId="0" xfId="8" applyNumberFormat="1" applyFont="1"/>
    <xf numFmtId="179" fontId="18" fillId="0" borderId="0" xfId="8" applyNumberFormat="1" applyFont="1" applyFill="1" applyAlignment="1"/>
    <xf numFmtId="0" fontId="22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2" fillId="0" borderId="0" xfId="0" applyFont="1" applyAlignment="1">
      <alignment horizontal="left" wrapText="1"/>
    </xf>
  </cellXfs>
  <cellStyles count="641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4" xfId="84" xr:uid="{00000000-0005-0000-0000-000053000000}"/>
    <cellStyle name="Comma 2 4 2" xfId="85" xr:uid="{00000000-0005-0000-0000-000054000000}"/>
    <cellStyle name="Comma 2 5" xfId="86" xr:uid="{00000000-0005-0000-0000-000055000000}"/>
    <cellStyle name="Comma 2 5 2" xfId="87" xr:uid="{00000000-0005-0000-0000-000056000000}"/>
    <cellStyle name="Comma 2 6" xfId="88" xr:uid="{00000000-0005-0000-0000-000057000000}"/>
    <cellStyle name="Comma 2 6 2" xfId="89" xr:uid="{00000000-0005-0000-0000-000058000000}"/>
    <cellStyle name="Comma 2 7" xfId="90" xr:uid="{00000000-0005-0000-0000-000059000000}"/>
    <cellStyle name="Comma 2 7 2" xfId="91" xr:uid="{00000000-0005-0000-0000-00005A000000}"/>
    <cellStyle name="Comma 2 8" xfId="92" xr:uid="{00000000-0005-0000-0000-00005B000000}"/>
    <cellStyle name="Comma 2 8 2" xfId="93" xr:uid="{00000000-0005-0000-0000-00005C000000}"/>
    <cellStyle name="Comma 2 9" xfId="94" xr:uid="{00000000-0005-0000-0000-00005D000000}"/>
    <cellStyle name="Comma 2 9 2" xfId="95" xr:uid="{00000000-0005-0000-0000-00005E000000}"/>
    <cellStyle name="Comma 3" xfId="96" xr:uid="{00000000-0005-0000-0000-00005F000000}"/>
    <cellStyle name="Comma 3 2" xfId="97" xr:uid="{00000000-0005-0000-0000-000060000000}"/>
    <cellStyle name="Comma 3 3" xfId="98" xr:uid="{00000000-0005-0000-0000-000061000000}"/>
    <cellStyle name="Comma 4" xfId="99" xr:uid="{00000000-0005-0000-0000-000062000000}"/>
    <cellStyle name="Comma 4 2" xfId="100" xr:uid="{00000000-0005-0000-0000-000063000000}"/>
    <cellStyle name="Comma 4 3" xfId="101" xr:uid="{00000000-0005-0000-0000-000064000000}"/>
    <cellStyle name="Comma 4 4" xfId="102" xr:uid="{00000000-0005-0000-0000-000065000000}"/>
    <cellStyle name="Comma 4 5" xfId="103" xr:uid="{00000000-0005-0000-0000-000066000000}"/>
    <cellStyle name="Comma 5" xfId="104" xr:uid="{00000000-0005-0000-0000-000067000000}"/>
    <cellStyle name="Comma 6" xfId="105" xr:uid="{00000000-0005-0000-0000-000068000000}"/>
    <cellStyle name="Comma 7" xfId="106" xr:uid="{00000000-0005-0000-0000-000069000000}"/>
    <cellStyle name="Hyperlink 2" xfId="107" xr:uid="{00000000-0005-0000-0000-00006A000000}"/>
    <cellStyle name="imf-one decimal" xfId="108" xr:uid="{00000000-0005-0000-0000-00006B000000}"/>
    <cellStyle name="imf-zero decimal" xfId="109" xr:uid="{00000000-0005-0000-0000-00006C000000}"/>
    <cellStyle name="MacroCode" xfId="110" xr:uid="{00000000-0005-0000-0000-00006D000000}"/>
    <cellStyle name="Millares 2" xfId="111" xr:uid="{00000000-0005-0000-0000-00006E000000}"/>
    <cellStyle name="Millares 2 2" xfId="112" xr:uid="{00000000-0005-0000-0000-00006F000000}"/>
    <cellStyle name="Millares 2 3" xfId="113" xr:uid="{00000000-0005-0000-0000-000070000000}"/>
    <cellStyle name="Millares 2 4" xfId="114" xr:uid="{00000000-0005-0000-0000-000071000000}"/>
    <cellStyle name="Millares 2 5" xfId="115" xr:uid="{00000000-0005-0000-0000-000072000000}"/>
    <cellStyle name="Millares 2 6" xfId="116" xr:uid="{00000000-0005-0000-0000-000073000000}"/>
    <cellStyle name="Millares 3" xfId="117" xr:uid="{00000000-0005-0000-0000-000074000000}"/>
    <cellStyle name="Millares 3 2" xfId="118" xr:uid="{00000000-0005-0000-0000-000075000000}"/>
    <cellStyle name="Millares 3 3" xfId="119" xr:uid="{00000000-0005-0000-0000-000076000000}"/>
    <cellStyle name="Millares 3 4" xfId="120" xr:uid="{00000000-0005-0000-0000-000077000000}"/>
    <cellStyle name="Millares 3 5" xfId="121" xr:uid="{00000000-0005-0000-0000-000078000000}"/>
    <cellStyle name="Millares 3 6" xfId="122" xr:uid="{00000000-0005-0000-0000-000079000000}"/>
    <cellStyle name="Millares 3 7" xfId="123" xr:uid="{00000000-0005-0000-0000-00007A000000}"/>
    <cellStyle name="Millares 4" xfId="124" xr:uid="{00000000-0005-0000-0000-00007B000000}"/>
    <cellStyle name="Millares 4 2" xfId="125" xr:uid="{00000000-0005-0000-0000-00007C000000}"/>
    <cellStyle name="Millares 5" xfId="126" xr:uid="{00000000-0005-0000-0000-00007D000000}"/>
    <cellStyle name="Millares 6" xfId="127" xr:uid="{00000000-0005-0000-0000-00007E000000}"/>
    <cellStyle name="Milliers [0]_Encours - Apr rééch" xfId="128" xr:uid="{00000000-0005-0000-0000-00007F000000}"/>
    <cellStyle name="Milliers_Encours - Apr rééch" xfId="129" xr:uid="{00000000-0005-0000-0000-000080000000}"/>
    <cellStyle name="Monétaire [0]_Encours - Apr rééch" xfId="130" xr:uid="{00000000-0005-0000-0000-000081000000}"/>
    <cellStyle name="Monétaire_Encours - Apr rééch" xfId="131" xr:uid="{00000000-0005-0000-0000-000082000000}"/>
    <cellStyle name="Normal" xfId="0" builtinId="0"/>
    <cellStyle name="Normal - Style1" xfId="132" xr:uid="{00000000-0005-0000-0000-000084000000}"/>
    <cellStyle name="Normal 10" xfId="133" xr:uid="{00000000-0005-0000-0000-000085000000}"/>
    <cellStyle name="Normal 10 2" xfId="134" xr:uid="{00000000-0005-0000-0000-000086000000}"/>
    <cellStyle name="Normal 11" xfId="135" xr:uid="{00000000-0005-0000-0000-000087000000}"/>
    <cellStyle name="Normal 12" xfId="136" xr:uid="{00000000-0005-0000-0000-000088000000}"/>
    <cellStyle name="Normal 2" xfId="137" xr:uid="{00000000-0005-0000-0000-000089000000}"/>
    <cellStyle name="Normal 2 10" xfId="138" xr:uid="{00000000-0005-0000-0000-00008A000000}"/>
    <cellStyle name="Normal 2 10 2" xfId="139" xr:uid="{00000000-0005-0000-0000-00008B000000}"/>
    <cellStyle name="Normal 2 11" xfId="140" xr:uid="{00000000-0005-0000-0000-00008C000000}"/>
    <cellStyle name="Normal 2 12" xfId="141" xr:uid="{00000000-0005-0000-0000-00008D000000}"/>
    <cellStyle name="Normal 2 13" xfId="142" xr:uid="{00000000-0005-0000-0000-00008E000000}"/>
    <cellStyle name="Normal 2 14" xfId="143" xr:uid="{00000000-0005-0000-0000-00008F000000}"/>
    <cellStyle name="Normal 2 15" xfId="144" xr:uid="{00000000-0005-0000-0000-000090000000}"/>
    <cellStyle name="Normal 2 16" xfId="145" xr:uid="{00000000-0005-0000-0000-000091000000}"/>
    <cellStyle name="Normal 2 17" xfId="146" xr:uid="{00000000-0005-0000-0000-000092000000}"/>
    <cellStyle name="Normal 2 18" xfId="147" xr:uid="{00000000-0005-0000-0000-000093000000}"/>
    <cellStyle name="Normal 2 19" xfId="148" xr:uid="{00000000-0005-0000-0000-000094000000}"/>
    <cellStyle name="Normal 2 2" xfId="149" xr:uid="{00000000-0005-0000-0000-000095000000}"/>
    <cellStyle name="Normal 2 2 2" xfId="150" xr:uid="{00000000-0005-0000-0000-000096000000}"/>
    <cellStyle name="Normal 2 2 3" xfId="151" xr:uid="{00000000-0005-0000-0000-000097000000}"/>
    <cellStyle name="Normal 2 2 4" xfId="152" xr:uid="{00000000-0005-0000-0000-000098000000}"/>
    <cellStyle name="Normal 2 2 5" xfId="153" xr:uid="{00000000-0005-0000-0000-000099000000}"/>
    <cellStyle name="Normal 2 2 6" xfId="154" xr:uid="{00000000-0005-0000-0000-00009A000000}"/>
    <cellStyle name="Normal 2 20" xfId="155" xr:uid="{00000000-0005-0000-0000-00009B000000}"/>
    <cellStyle name="Normal 2 21" xfId="156" xr:uid="{00000000-0005-0000-0000-00009C000000}"/>
    <cellStyle name="Normal 2 22" xfId="157" xr:uid="{00000000-0005-0000-0000-00009D000000}"/>
    <cellStyle name="Normal 2 23" xfId="158" xr:uid="{00000000-0005-0000-0000-00009E000000}"/>
    <cellStyle name="Normal 2 24" xfId="159" xr:uid="{00000000-0005-0000-0000-00009F000000}"/>
    <cellStyle name="Normal 2 25" xfId="160" xr:uid="{00000000-0005-0000-0000-0000A0000000}"/>
    <cellStyle name="Normal 2 26" xfId="161" xr:uid="{00000000-0005-0000-0000-0000A1000000}"/>
    <cellStyle name="Normal 2 27" xfId="162" xr:uid="{00000000-0005-0000-0000-0000A2000000}"/>
    <cellStyle name="Normal 2 28" xfId="163" xr:uid="{00000000-0005-0000-0000-0000A3000000}"/>
    <cellStyle name="Normal 2 29" xfId="164" xr:uid="{00000000-0005-0000-0000-0000A4000000}"/>
    <cellStyle name="Normal 2 3" xfId="165" xr:uid="{00000000-0005-0000-0000-0000A5000000}"/>
    <cellStyle name="Normal 2 3 2" xfId="166" xr:uid="{00000000-0005-0000-0000-0000A6000000}"/>
    <cellStyle name="Normal 2 3 3" xfId="167" xr:uid="{00000000-0005-0000-0000-0000A7000000}"/>
    <cellStyle name="Normal 2 3 4" xfId="168" xr:uid="{00000000-0005-0000-0000-0000A8000000}"/>
    <cellStyle name="Normal 2 3 5" xfId="169" xr:uid="{00000000-0005-0000-0000-0000A9000000}"/>
    <cellStyle name="Normal 2 3 6" xfId="170" xr:uid="{00000000-0005-0000-0000-0000AA000000}"/>
    <cellStyle name="Normal 2 30" xfId="171" xr:uid="{00000000-0005-0000-0000-0000AB000000}"/>
    <cellStyle name="Normal 2 31" xfId="172" xr:uid="{00000000-0005-0000-0000-0000AC000000}"/>
    <cellStyle name="Normal 2 32" xfId="173" xr:uid="{00000000-0005-0000-0000-0000AD000000}"/>
    <cellStyle name="Normal 2 33" xfId="174" xr:uid="{00000000-0005-0000-0000-0000AE000000}"/>
    <cellStyle name="Normal 2 34" xfId="175" xr:uid="{00000000-0005-0000-0000-0000AF000000}"/>
    <cellStyle name="Normal 2 35" xfId="176" xr:uid="{00000000-0005-0000-0000-0000B0000000}"/>
    <cellStyle name="Normal 2 36" xfId="177" xr:uid="{00000000-0005-0000-0000-0000B1000000}"/>
    <cellStyle name="Normal 2 37" xfId="178" xr:uid="{00000000-0005-0000-0000-0000B2000000}"/>
    <cellStyle name="Normal 2 38" xfId="179" xr:uid="{00000000-0005-0000-0000-0000B3000000}"/>
    <cellStyle name="Normal 2 39" xfId="180" xr:uid="{00000000-0005-0000-0000-0000B4000000}"/>
    <cellStyle name="Normal 2 4" xfId="181" xr:uid="{00000000-0005-0000-0000-0000B5000000}"/>
    <cellStyle name="Normal 2 4 2" xfId="182" xr:uid="{00000000-0005-0000-0000-0000B6000000}"/>
    <cellStyle name="Normal 2 40" xfId="183" xr:uid="{00000000-0005-0000-0000-0000B7000000}"/>
    <cellStyle name="Normal 2 41" xfId="184" xr:uid="{00000000-0005-0000-0000-0000B8000000}"/>
    <cellStyle name="Normal 2 42" xfId="185" xr:uid="{00000000-0005-0000-0000-0000B9000000}"/>
    <cellStyle name="Normal 2 43" xfId="186" xr:uid="{00000000-0005-0000-0000-0000BA000000}"/>
    <cellStyle name="Normal 2 44" xfId="187" xr:uid="{00000000-0005-0000-0000-0000BB000000}"/>
    <cellStyle name="Normal 2 45" xfId="188" xr:uid="{00000000-0005-0000-0000-0000BC000000}"/>
    <cellStyle name="Normal 2 46" xfId="189" xr:uid="{00000000-0005-0000-0000-0000BD000000}"/>
    <cellStyle name="Normal 2 47" xfId="190" xr:uid="{00000000-0005-0000-0000-0000BE000000}"/>
    <cellStyle name="Normal 2 48" xfId="191" xr:uid="{00000000-0005-0000-0000-0000BF000000}"/>
    <cellStyle name="Normal 2 49" xfId="192" xr:uid="{00000000-0005-0000-0000-0000C0000000}"/>
    <cellStyle name="Normal 2 5" xfId="193" xr:uid="{00000000-0005-0000-0000-0000C1000000}"/>
    <cellStyle name="Normal 2 5 2" xfId="194" xr:uid="{00000000-0005-0000-0000-0000C2000000}"/>
    <cellStyle name="Normal 2 50" xfId="195" xr:uid="{00000000-0005-0000-0000-0000C3000000}"/>
    <cellStyle name="Normal 2 51" xfId="196" xr:uid="{00000000-0005-0000-0000-0000C4000000}"/>
    <cellStyle name="Normal 2 52" xfId="197" xr:uid="{00000000-0005-0000-0000-0000C5000000}"/>
    <cellStyle name="Normal 2 53" xfId="198" xr:uid="{00000000-0005-0000-0000-0000C6000000}"/>
    <cellStyle name="Normal 2 54" xfId="199" xr:uid="{00000000-0005-0000-0000-0000C7000000}"/>
    <cellStyle name="Normal 2 55" xfId="200" xr:uid="{00000000-0005-0000-0000-0000C8000000}"/>
    <cellStyle name="Normal 2 56" xfId="201" xr:uid="{00000000-0005-0000-0000-0000C9000000}"/>
    <cellStyle name="Normal 2 57" xfId="202" xr:uid="{00000000-0005-0000-0000-0000CA000000}"/>
    <cellStyle name="Normal 2 58" xfId="203" xr:uid="{00000000-0005-0000-0000-0000CB000000}"/>
    <cellStyle name="Normal 2 59" xfId="204" xr:uid="{00000000-0005-0000-0000-0000CC000000}"/>
    <cellStyle name="Normal 2 6" xfId="205" xr:uid="{00000000-0005-0000-0000-0000CD000000}"/>
    <cellStyle name="Normal 2 6 2" xfId="206" xr:uid="{00000000-0005-0000-0000-0000CE000000}"/>
    <cellStyle name="Normal 2 60" xfId="207" xr:uid="{00000000-0005-0000-0000-0000CF000000}"/>
    <cellStyle name="Normal 2 61" xfId="208" xr:uid="{00000000-0005-0000-0000-0000D0000000}"/>
    <cellStyle name="Normal 2 62" xfId="209" xr:uid="{00000000-0005-0000-0000-0000D1000000}"/>
    <cellStyle name="Normal 2 63" xfId="210" xr:uid="{00000000-0005-0000-0000-0000D2000000}"/>
    <cellStyle name="Normal 2 64" xfId="211" xr:uid="{00000000-0005-0000-0000-0000D3000000}"/>
    <cellStyle name="Normal 2 65" xfId="212" xr:uid="{00000000-0005-0000-0000-0000D4000000}"/>
    <cellStyle name="Normal 2 66" xfId="213" xr:uid="{00000000-0005-0000-0000-0000D5000000}"/>
    <cellStyle name="Normal 2 67" xfId="214" xr:uid="{00000000-0005-0000-0000-0000D6000000}"/>
    <cellStyle name="Normal 2 68" xfId="215" xr:uid="{00000000-0005-0000-0000-0000D7000000}"/>
    <cellStyle name="Normal 2 69" xfId="216" xr:uid="{00000000-0005-0000-0000-0000D8000000}"/>
    <cellStyle name="Normal 2 7" xfId="217" xr:uid="{00000000-0005-0000-0000-0000D9000000}"/>
    <cellStyle name="Normal 2 7 2" xfId="218" xr:uid="{00000000-0005-0000-0000-0000DA000000}"/>
    <cellStyle name="Normal 2 70" xfId="219" xr:uid="{00000000-0005-0000-0000-0000DB000000}"/>
    <cellStyle name="Normal 2 71" xfId="220" xr:uid="{00000000-0005-0000-0000-0000DC000000}"/>
    <cellStyle name="Normal 2 72" xfId="221" xr:uid="{00000000-0005-0000-0000-0000DD000000}"/>
    <cellStyle name="Normal 2 73" xfId="222" xr:uid="{00000000-0005-0000-0000-0000DE000000}"/>
    <cellStyle name="Normal 2 74" xfId="223" xr:uid="{00000000-0005-0000-0000-0000DF000000}"/>
    <cellStyle name="Normal 2 75" xfId="224" xr:uid="{00000000-0005-0000-0000-0000E0000000}"/>
    <cellStyle name="Normal 2 76" xfId="225" xr:uid="{00000000-0005-0000-0000-0000E1000000}"/>
    <cellStyle name="Normal 2 77" xfId="226" xr:uid="{00000000-0005-0000-0000-0000E2000000}"/>
    <cellStyle name="Normal 2 78" xfId="227" xr:uid="{00000000-0005-0000-0000-0000E3000000}"/>
    <cellStyle name="Normal 2 79" xfId="228" xr:uid="{00000000-0005-0000-0000-0000E4000000}"/>
    <cellStyle name="Normal 2 8" xfId="229" xr:uid="{00000000-0005-0000-0000-0000E5000000}"/>
    <cellStyle name="Normal 2 8 2" xfId="230" xr:uid="{00000000-0005-0000-0000-0000E6000000}"/>
    <cellStyle name="Normal 2 80" xfId="231" xr:uid="{00000000-0005-0000-0000-0000E7000000}"/>
    <cellStyle name="Normal 2 81" xfId="232" xr:uid="{00000000-0005-0000-0000-0000E8000000}"/>
    <cellStyle name="Normal 2 82" xfId="233" xr:uid="{00000000-0005-0000-0000-0000E9000000}"/>
    <cellStyle name="Normal 2 83" xfId="234" xr:uid="{00000000-0005-0000-0000-0000EA000000}"/>
    <cellStyle name="Normal 2 84" xfId="235" xr:uid="{00000000-0005-0000-0000-0000EB000000}"/>
    <cellStyle name="Normal 2 85" xfId="236" xr:uid="{00000000-0005-0000-0000-0000EC000000}"/>
    <cellStyle name="Normal 2 86" xfId="237" xr:uid="{00000000-0005-0000-0000-0000ED000000}"/>
    <cellStyle name="Normal 2 87" xfId="238" xr:uid="{00000000-0005-0000-0000-0000EE000000}"/>
    <cellStyle name="Normal 2 88" xfId="239" xr:uid="{00000000-0005-0000-0000-0000EF000000}"/>
    <cellStyle name="Normal 2 89" xfId="240" xr:uid="{00000000-0005-0000-0000-0000F0000000}"/>
    <cellStyle name="Normal 2 9" xfId="241" xr:uid="{00000000-0005-0000-0000-0000F1000000}"/>
    <cellStyle name="Normal 2 90" xfId="242" xr:uid="{00000000-0005-0000-0000-0000F2000000}"/>
    <cellStyle name="Normal 2 91" xfId="243" xr:uid="{00000000-0005-0000-0000-0000F3000000}"/>
    <cellStyle name="Normal 3" xfId="244" xr:uid="{00000000-0005-0000-0000-0000F4000000}"/>
    <cellStyle name="Normal 3 2" xfId="245" xr:uid="{00000000-0005-0000-0000-0000F5000000}"/>
    <cellStyle name="Normal 4" xfId="246" xr:uid="{00000000-0005-0000-0000-0000F6000000}"/>
    <cellStyle name="Normal 4 2" xfId="247" xr:uid="{00000000-0005-0000-0000-0000F7000000}"/>
    <cellStyle name="Normal 4 3" xfId="248" xr:uid="{00000000-0005-0000-0000-0000F8000000}"/>
    <cellStyle name="Normal 4 4" xfId="249" xr:uid="{00000000-0005-0000-0000-0000F9000000}"/>
    <cellStyle name="Normal 4 5" xfId="250" xr:uid="{00000000-0005-0000-0000-0000FA000000}"/>
    <cellStyle name="Normal 4 6" xfId="251" xr:uid="{00000000-0005-0000-0000-0000FB000000}"/>
    <cellStyle name="Normal 5" xfId="252" xr:uid="{00000000-0005-0000-0000-0000FC000000}"/>
    <cellStyle name="Normal 5 2" xfId="253" xr:uid="{00000000-0005-0000-0000-0000FD000000}"/>
    <cellStyle name="Normal 6" xfId="254" xr:uid="{00000000-0005-0000-0000-0000FE000000}"/>
    <cellStyle name="Normal 6 2" xfId="255" xr:uid="{00000000-0005-0000-0000-0000FF000000}"/>
    <cellStyle name="Normal 7" xfId="256" xr:uid="{00000000-0005-0000-0000-000000010000}"/>
    <cellStyle name="Normal 7 2" xfId="257" xr:uid="{00000000-0005-0000-0000-000001010000}"/>
    <cellStyle name="Normal 8" xfId="258" xr:uid="{00000000-0005-0000-0000-000002010000}"/>
    <cellStyle name="Normal 8 2" xfId="259" xr:uid="{00000000-0005-0000-0000-000003010000}"/>
    <cellStyle name="Normal 9" xfId="260" xr:uid="{00000000-0005-0000-0000-000004010000}"/>
    <cellStyle name="Normal 9 2" xfId="261" xr:uid="{00000000-0005-0000-0000-000005010000}"/>
    <cellStyle name="Normal Table" xfId="262" xr:uid="{00000000-0005-0000-0000-000006010000}"/>
    <cellStyle name="Normal_Exportaciones 2007" xfId="640" xr:uid="{4A45BB54-663D-469F-9E0E-C938661F48EF}"/>
    <cellStyle name="Note 2 10" xfId="263" xr:uid="{00000000-0005-0000-0000-000007010000}"/>
    <cellStyle name="Note 2 11" xfId="264" xr:uid="{00000000-0005-0000-0000-000008010000}"/>
    <cellStyle name="Note 2 12" xfId="265" xr:uid="{00000000-0005-0000-0000-000009010000}"/>
    <cellStyle name="Note 2 13" xfId="266" xr:uid="{00000000-0005-0000-0000-00000A010000}"/>
    <cellStyle name="Note 2 14" xfId="267" xr:uid="{00000000-0005-0000-0000-00000B010000}"/>
    <cellStyle name="Note 2 15" xfId="268" xr:uid="{00000000-0005-0000-0000-00000C010000}"/>
    <cellStyle name="Note 2 16" xfId="269" xr:uid="{00000000-0005-0000-0000-00000D010000}"/>
    <cellStyle name="Note 2 17" xfId="270" xr:uid="{00000000-0005-0000-0000-00000E010000}"/>
    <cellStyle name="Note 2 18" xfId="271" xr:uid="{00000000-0005-0000-0000-00000F010000}"/>
    <cellStyle name="Note 2 19" xfId="272" xr:uid="{00000000-0005-0000-0000-000010010000}"/>
    <cellStyle name="Note 2 2" xfId="273" xr:uid="{00000000-0005-0000-0000-000011010000}"/>
    <cellStyle name="Note 2 20" xfId="274" xr:uid="{00000000-0005-0000-0000-000012010000}"/>
    <cellStyle name="Note 2 21" xfId="275" xr:uid="{00000000-0005-0000-0000-000013010000}"/>
    <cellStyle name="Note 2 22" xfId="276" xr:uid="{00000000-0005-0000-0000-000014010000}"/>
    <cellStyle name="Note 2 23" xfId="277" xr:uid="{00000000-0005-0000-0000-000015010000}"/>
    <cellStyle name="Note 2 24" xfId="278" xr:uid="{00000000-0005-0000-0000-000016010000}"/>
    <cellStyle name="Note 2 25" xfId="279" xr:uid="{00000000-0005-0000-0000-000017010000}"/>
    <cellStyle name="Note 2 26" xfId="280" xr:uid="{00000000-0005-0000-0000-000018010000}"/>
    <cellStyle name="Note 2 27" xfId="281" xr:uid="{00000000-0005-0000-0000-000019010000}"/>
    <cellStyle name="Note 2 28" xfId="282" xr:uid="{00000000-0005-0000-0000-00001A010000}"/>
    <cellStyle name="Note 2 29" xfId="283" xr:uid="{00000000-0005-0000-0000-00001B010000}"/>
    <cellStyle name="Note 2 3" xfId="284" xr:uid="{00000000-0005-0000-0000-00001C010000}"/>
    <cellStyle name="Note 2 30" xfId="285" xr:uid="{00000000-0005-0000-0000-00001D010000}"/>
    <cellStyle name="Note 2 31" xfId="286" xr:uid="{00000000-0005-0000-0000-00001E010000}"/>
    <cellStyle name="Note 2 32" xfId="287" xr:uid="{00000000-0005-0000-0000-00001F010000}"/>
    <cellStyle name="Note 2 33" xfId="288" xr:uid="{00000000-0005-0000-0000-000020010000}"/>
    <cellStyle name="Note 2 34" xfId="289" xr:uid="{00000000-0005-0000-0000-000021010000}"/>
    <cellStyle name="Note 2 35" xfId="290" xr:uid="{00000000-0005-0000-0000-000022010000}"/>
    <cellStyle name="Note 2 36" xfId="291" xr:uid="{00000000-0005-0000-0000-000023010000}"/>
    <cellStyle name="Note 2 37" xfId="292" xr:uid="{00000000-0005-0000-0000-000024010000}"/>
    <cellStyle name="Note 2 38" xfId="293" xr:uid="{00000000-0005-0000-0000-000025010000}"/>
    <cellStyle name="Note 2 39" xfId="294" xr:uid="{00000000-0005-0000-0000-000026010000}"/>
    <cellStyle name="Note 2 4" xfId="295" xr:uid="{00000000-0005-0000-0000-000027010000}"/>
    <cellStyle name="Note 2 40" xfId="296" xr:uid="{00000000-0005-0000-0000-000028010000}"/>
    <cellStyle name="Note 2 41" xfId="297" xr:uid="{00000000-0005-0000-0000-000029010000}"/>
    <cellStyle name="Note 2 42" xfId="298" xr:uid="{00000000-0005-0000-0000-00002A010000}"/>
    <cellStyle name="Note 2 43" xfId="299" xr:uid="{00000000-0005-0000-0000-00002B010000}"/>
    <cellStyle name="Note 2 44" xfId="300" xr:uid="{00000000-0005-0000-0000-00002C010000}"/>
    <cellStyle name="Note 2 45" xfId="301" xr:uid="{00000000-0005-0000-0000-00002D010000}"/>
    <cellStyle name="Note 2 46" xfId="302" xr:uid="{00000000-0005-0000-0000-00002E010000}"/>
    <cellStyle name="Note 2 47" xfId="303" xr:uid="{00000000-0005-0000-0000-00002F010000}"/>
    <cellStyle name="Note 2 48" xfId="304" xr:uid="{00000000-0005-0000-0000-000030010000}"/>
    <cellStyle name="Note 2 49" xfId="305" xr:uid="{00000000-0005-0000-0000-000031010000}"/>
    <cellStyle name="Note 2 5" xfId="306" xr:uid="{00000000-0005-0000-0000-000032010000}"/>
    <cellStyle name="Note 2 50" xfId="307" xr:uid="{00000000-0005-0000-0000-000033010000}"/>
    <cellStyle name="Note 2 51" xfId="308" xr:uid="{00000000-0005-0000-0000-000034010000}"/>
    <cellStyle name="Note 2 52" xfId="309" xr:uid="{00000000-0005-0000-0000-000035010000}"/>
    <cellStyle name="Note 2 53" xfId="310" xr:uid="{00000000-0005-0000-0000-000036010000}"/>
    <cellStyle name="Note 2 54" xfId="311" xr:uid="{00000000-0005-0000-0000-000037010000}"/>
    <cellStyle name="Note 2 55" xfId="312" xr:uid="{00000000-0005-0000-0000-000038010000}"/>
    <cellStyle name="Note 2 56" xfId="313" xr:uid="{00000000-0005-0000-0000-000039010000}"/>
    <cellStyle name="Note 2 57" xfId="314" xr:uid="{00000000-0005-0000-0000-00003A010000}"/>
    <cellStyle name="Note 2 58" xfId="315" xr:uid="{00000000-0005-0000-0000-00003B010000}"/>
    <cellStyle name="Note 2 59" xfId="316" xr:uid="{00000000-0005-0000-0000-00003C010000}"/>
    <cellStyle name="Note 2 6" xfId="317" xr:uid="{00000000-0005-0000-0000-00003D010000}"/>
    <cellStyle name="Note 2 60" xfId="318" xr:uid="{00000000-0005-0000-0000-00003E010000}"/>
    <cellStyle name="Note 2 61" xfId="319" xr:uid="{00000000-0005-0000-0000-00003F010000}"/>
    <cellStyle name="Note 2 62" xfId="320" xr:uid="{00000000-0005-0000-0000-000040010000}"/>
    <cellStyle name="Note 2 63" xfId="321" xr:uid="{00000000-0005-0000-0000-000041010000}"/>
    <cellStyle name="Note 2 64" xfId="322" xr:uid="{00000000-0005-0000-0000-000042010000}"/>
    <cellStyle name="Note 2 65" xfId="323" xr:uid="{00000000-0005-0000-0000-000043010000}"/>
    <cellStyle name="Note 2 66" xfId="324" xr:uid="{00000000-0005-0000-0000-000044010000}"/>
    <cellStyle name="Note 2 67" xfId="325" xr:uid="{00000000-0005-0000-0000-000045010000}"/>
    <cellStyle name="Note 2 68" xfId="326" xr:uid="{00000000-0005-0000-0000-000046010000}"/>
    <cellStyle name="Note 2 69" xfId="327" xr:uid="{00000000-0005-0000-0000-000047010000}"/>
    <cellStyle name="Note 2 7" xfId="328" xr:uid="{00000000-0005-0000-0000-000048010000}"/>
    <cellStyle name="Note 2 70" xfId="329" xr:uid="{00000000-0005-0000-0000-000049010000}"/>
    <cellStyle name="Note 2 71" xfId="330" xr:uid="{00000000-0005-0000-0000-00004A010000}"/>
    <cellStyle name="Note 2 72" xfId="331" xr:uid="{00000000-0005-0000-0000-00004B010000}"/>
    <cellStyle name="Note 2 73" xfId="332" xr:uid="{00000000-0005-0000-0000-00004C010000}"/>
    <cellStyle name="Note 2 74" xfId="333" xr:uid="{00000000-0005-0000-0000-00004D010000}"/>
    <cellStyle name="Note 2 75" xfId="334" xr:uid="{00000000-0005-0000-0000-00004E010000}"/>
    <cellStyle name="Note 2 76" xfId="335" xr:uid="{00000000-0005-0000-0000-00004F010000}"/>
    <cellStyle name="Note 2 77" xfId="336" xr:uid="{00000000-0005-0000-0000-000050010000}"/>
    <cellStyle name="Note 2 78" xfId="337" xr:uid="{00000000-0005-0000-0000-000051010000}"/>
    <cellStyle name="Note 2 79" xfId="338" xr:uid="{00000000-0005-0000-0000-000052010000}"/>
    <cellStyle name="Note 2 8" xfId="339" xr:uid="{00000000-0005-0000-0000-000053010000}"/>
    <cellStyle name="Note 2 80" xfId="340" xr:uid="{00000000-0005-0000-0000-000054010000}"/>
    <cellStyle name="Note 2 81" xfId="341" xr:uid="{00000000-0005-0000-0000-000055010000}"/>
    <cellStyle name="Note 2 82" xfId="342" xr:uid="{00000000-0005-0000-0000-000056010000}"/>
    <cellStyle name="Note 2 83" xfId="343" xr:uid="{00000000-0005-0000-0000-000057010000}"/>
    <cellStyle name="Note 2 84" xfId="344" xr:uid="{00000000-0005-0000-0000-000058010000}"/>
    <cellStyle name="Note 2 85" xfId="345" xr:uid="{00000000-0005-0000-0000-000059010000}"/>
    <cellStyle name="Note 2 86" xfId="346" xr:uid="{00000000-0005-0000-0000-00005A010000}"/>
    <cellStyle name="Note 2 87" xfId="347" xr:uid="{00000000-0005-0000-0000-00005B010000}"/>
    <cellStyle name="Note 2 88" xfId="348" xr:uid="{00000000-0005-0000-0000-00005C010000}"/>
    <cellStyle name="Note 2 89" xfId="349" xr:uid="{00000000-0005-0000-0000-00005D010000}"/>
    <cellStyle name="Note 2 9" xfId="350" xr:uid="{00000000-0005-0000-0000-00005E010000}"/>
    <cellStyle name="Note 2 90" xfId="351" xr:uid="{00000000-0005-0000-0000-00005F010000}"/>
    <cellStyle name="Note 3 10" xfId="352" xr:uid="{00000000-0005-0000-0000-000060010000}"/>
    <cellStyle name="Note 3 11" xfId="353" xr:uid="{00000000-0005-0000-0000-000061010000}"/>
    <cellStyle name="Note 3 12" xfId="354" xr:uid="{00000000-0005-0000-0000-000062010000}"/>
    <cellStyle name="Note 3 13" xfId="355" xr:uid="{00000000-0005-0000-0000-000063010000}"/>
    <cellStyle name="Note 3 14" xfId="356" xr:uid="{00000000-0005-0000-0000-000064010000}"/>
    <cellStyle name="Note 3 15" xfId="357" xr:uid="{00000000-0005-0000-0000-000065010000}"/>
    <cellStyle name="Note 3 16" xfId="358" xr:uid="{00000000-0005-0000-0000-000066010000}"/>
    <cellStyle name="Note 3 17" xfId="359" xr:uid="{00000000-0005-0000-0000-000067010000}"/>
    <cellStyle name="Note 3 18" xfId="360" xr:uid="{00000000-0005-0000-0000-000068010000}"/>
    <cellStyle name="Note 3 19" xfId="361" xr:uid="{00000000-0005-0000-0000-000069010000}"/>
    <cellStyle name="Note 3 2" xfId="362" xr:uid="{00000000-0005-0000-0000-00006A010000}"/>
    <cellStyle name="Note 3 20" xfId="363" xr:uid="{00000000-0005-0000-0000-00006B010000}"/>
    <cellStyle name="Note 3 21" xfId="364" xr:uid="{00000000-0005-0000-0000-00006C010000}"/>
    <cellStyle name="Note 3 22" xfId="365" xr:uid="{00000000-0005-0000-0000-00006D010000}"/>
    <cellStyle name="Note 3 23" xfId="366" xr:uid="{00000000-0005-0000-0000-00006E010000}"/>
    <cellStyle name="Note 3 24" xfId="367" xr:uid="{00000000-0005-0000-0000-00006F010000}"/>
    <cellStyle name="Note 3 25" xfId="368" xr:uid="{00000000-0005-0000-0000-000070010000}"/>
    <cellStyle name="Note 3 26" xfId="369" xr:uid="{00000000-0005-0000-0000-000071010000}"/>
    <cellStyle name="Note 3 27" xfId="370" xr:uid="{00000000-0005-0000-0000-000072010000}"/>
    <cellStyle name="Note 3 28" xfId="371" xr:uid="{00000000-0005-0000-0000-000073010000}"/>
    <cellStyle name="Note 3 29" xfId="372" xr:uid="{00000000-0005-0000-0000-000074010000}"/>
    <cellStyle name="Note 3 3" xfId="373" xr:uid="{00000000-0005-0000-0000-000075010000}"/>
    <cellStyle name="Note 3 30" xfId="374" xr:uid="{00000000-0005-0000-0000-000076010000}"/>
    <cellStyle name="Note 3 31" xfId="375" xr:uid="{00000000-0005-0000-0000-000077010000}"/>
    <cellStyle name="Note 3 32" xfId="376" xr:uid="{00000000-0005-0000-0000-000078010000}"/>
    <cellStyle name="Note 3 33" xfId="377" xr:uid="{00000000-0005-0000-0000-000079010000}"/>
    <cellStyle name="Note 3 34" xfId="378" xr:uid="{00000000-0005-0000-0000-00007A010000}"/>
    <cellStyle name="Note 3 35" xfId="379" xr:uid="{00000000-0005-0000-0000-00007B010000}"/>
    <cellStyle name="Note 3 36" xfId="380" xr:uid="{00000000-0005-0000-0000-00007C010000}"/>
    <cellStyle name="Note 3 37" xfId="381" xr:uid="{00000000-0005-0000-0000-00007D010000}"/>
    <cellStyle name="Note 3 38" xfId="382" xr:uid="{00000000-0005-0000-0000-00007E010000}"/>
    <cellStyle name="Note 3 39" xfId="383" xr:uid="{00000000-0005-0000-0000-00007F010000}"/>
    <cellStyle name="Note 3 4" xfId="384" xr:uid="{00000000-0005-0000-0000-000080010000}"/>
    <cellStyle name="Note 3 40" xfId="385" xr:uid="{00000000-0005-0000-0000-000081010000}"/>
    <cellStyle name="Note 3 41" xfId="386" xr:uid="{00000000-0005-0000-0000-000082010000}"/>
    <cellStyle name="Note 3 42" xfId="387" xr:uid="{00000000-0005-0000-0000-000083010000}"/>
    <cellStyle name="Note 3 43" xfId="388" xr:uid="{00000000-0005-0000-0000-000084010000}"/>
    <cellStyle name="Note 3 44" xfId="389" xr:uid="{00000000-0005-0000-0000-000085010000}"/>
    <cellStyle name="Note 3 45" xfId="390" xr:uid="{00000000-0005-0000-0000-000086010000}"/>
    <cellStyle name="Note 3 46" xfId="391" xr:uid="{00000000-0005-0000-0000-000087010000}"/>
    <cellStyle name="Note 3 47" xfId="392" xr:uid="{00000000-0005-0000-0000-000088010000}"/>
    <cellStyle name="Note 3 48" xfId="393" xr:uid="{00000000-0005-0000-0000-000089010000}"/>
    <cellStyle name="Note 3 49" xfId="394" xr:uid="{00000000-0005-0000-0000-00008A010000}"/>
    <cellStyle name="Note 3 5" xfId="395" xr:uid="{00000000-0005-0000-0000-00008B010000}"/>
    <cellStyle name="Note 3 50" xfId="396" xr:uid="{00000000-0005-0000-0000-00008C010000}"/>
    <cellStyle name="Note 3 51" xfId="397" xr:uid="{00000000-0005-0000-0000-00008D010000}"/>
    <cellStyle name="Note 3 52" xfId="398" xr:uid="{00000000-0005-0000-0000-00008E010000}"/>
    <cellStyle name="Note 3 53" xfId="399" xr:uid="{00000000-0005-0000-0000-00008F010000}"/>
    <cellStyle name="Note 3 54" xfId="400" xr:uid="{00000000-0005-0000-0000-000090010000}"/>
    <cellStyle name="Note 3 55" xfId="401" xr:uid="{00000000-0005-0000-0000-000091010000}"/>
    <cellStyle name="Note 3 56" xfId="402" xr:uid="{00000000-0005-0000-0000-000092010000}"/>
    <cellStyle name="Note 3 57" xfId="403" xr:uid="{00000000-0005-0000-0000-000093010000}"/>
    <cellStyle name="Note 3 58" xfId="404" xr:uid="{00000000-0005-0000-0000-000094010000}"/>
    <cellStyle name="Note 3 59" xfId="405" xr:uid="{00000000-0005-0000-0000-000095010000}"/>
    <cellStyle name="Note 3 6" xfId="406" xr:uid="{00000000-0005-0000-0000-000096010000}"/>
    <cellStyle name="Note 3 60" xfId="407" xr:uid="{00000000-0005-0000-0000-000097010000}"/>
    <cellStyle name="Note 3 61" xfId="408" xr:uid="{00000000-0005-0000-0000-000098010000}"/>
    <cellStyle name="Note 3 62" xfId="409" xr:uid="{00000000-0005-0000-0000-000099010000}"/>
    <cellStyle name="Note 3 63" xfId="410" xr:uid="{00000000-0005-0000-0000-00009A010000}"/>
    <cellStyle name="Note 3 64" xfId="411" xr:uid="{00000000-0005-0000-0000-00009B010000}"/>
    <cellStyle name="Note 3 65" xfId="412" xr:uid="{00000000-0005-0000-0000-00009C010000}"/>
    <cellStyle name="Note 3 66" xfId="413" xr:uid="{00000000-0005-0000-0000-00009D010000}"/>
    <cellStyle name="Note 3 67" xfId="414" xr:uid="{00000000-0005-0000-0000-00009E010000}"/>
    <cellStyle name="Note 3 68" xfId="415" xr:uid="{00000000-0005-0000-0000-00009F010000}"/>
    <cellStyle name="Note 3 69" xfId="416" xr:uid="{00000000-0005-0000-0000-0000A0010000}"/>
    <cellStyle name="Note 3 7" xfId="417" xr:uid="{00000000-0005-0000-0000-0000A1010000}"/>
    <cellStyle name="Note 3 70" xfId="418" xr:uid="{00000000-0005-0000-0000-0000A2010000}"/>
    <cellStyle name="Note 3 71" xfId="419" xr:uid="{00000000-0005-0000-0000-0000A3010000}"/>
    <cellStyle name="Note 3 72" xfId="420" xr:uid="{00000000-0005-0000-0000-0000A4010000}"/>
    <cellStyle name="Note 3 73" xfId="421" xr:uid="{00000000-0005-0000-0000-0000A5010000}"/>
    <cellStyle name="Note 3 74" xfId="422" xr:uid="{00000000-0005-0000-0000-0000A6010000}"/>
    <cellStyle name="Note 3 75" xfId="423" xr:uid="{00000000-0005-0000-0000-0000A7010000}"/>
    <cellStyle name="Note 3 76" xfId="424" xr:uid="{00000000-0005-0000-0000-0000A8010000}"/>
    <cellStyle name="Note 3 77" xfId="425" xr:uid="{00000000-0005-0000-0000-0000A9010000}"/>
    <cellStyle name="Note 3 78" xfId="426" xr:uid="{00000000-0005-0000-0000-0000AA010000}"/>
    <cellStyle name="Note 3 79" xfId="427" xr:uid="{00000000-0005-0000-0000-0000AB010000}"/>
    <cellStyle name="Note 3 8" xfId="428" xr:uid="{00000000-0005-0000-0000-0000AC010000}"/>
    <cellStyle name="Note 3 80" xfId="429" xr:uid="{00000000-0005-0000-0000-0000AD010000}"/>
    <cellStyle name="Note 3 81" xfId="430" xr:uid="{00000000-0005-0000-0000-0000AE010000}"/>
    <cellStyle name="Note 3 82" xfId="431" xr:uid="{00000000-0005-0000-0000-0000AF010000}"/>
    <cellStyle name="Note 3 83" xfId="432" xr:uid="{00000000-0005-0000-0000-0000B0010000}"/>
    <cellStyle name="Note 3 84" xfId="433" xr:uid="{00000000-0005-0000-0000-0000B1010000}"/>
    <cellStyle name="Note 3 85" xfId="434" xr:uid="{00000000-0005-0000-0000-0000B2010000}"/>
    <cellStyle name="Note 3 86" xfId="435" xr:uid="{00000000-0005-0000-0000-0000B3010000}"/>
    <cellStyle name="Note 3 87" xfId="436" xr:uid="{00000000-0005-0000-0000-0000B4010000}"/>
    <cellStyle name="Note 3 88" xfId="437" xr:uid="{00000000-0005-0000-0000-0000B5010000}"/>
    <cellStyle name="Note 3 89" xfId="438" xr:uid="{00000000-0005-0000-0000-0000B6010000}"/>
    <cellStyle name="Note 3 9" xfId="439" xr:uid="{00000000-0005-0000-0000-0000B7010000}"/>
    <cellStyle name="Note 3 90" xfId="440" xr:uid="{00000000-0005-0000-0000-0000B8010000}"/>
    <cellStyle name="Note 4 10" xfId="441" xr:uid="{00000000-0005-0000-0000-0000B9010000}"/>
    <cellStyle name="Note 4 11" xfId="442" xr:uid="{00000000-0005-0000-0000-0000BA010000}"/>
    <cellStyle name="Note 4 12" xfId="443" xr:uid="{00000000-0005-0000-0000-0000BB010000}"/>
    <cellStyle name="Note 4 13" xfId="444" xr:uid="{00000000-0005-0000-0000-0000BC010000}"/>
    <cellStyle name="Note 4 14" xfId="445" xr:uid="{00000000-0005-0000-0000-0000BD010000}"/>
    <cellStyle name="Note 4 15" xfId="446" xr:uid="{00000000-0005-0000-0000-0000BE010000}"/>
    <cellStyle name="Note 4 16" xfId="447" xr:uid="{00000000-0005-0000-0000-0000BF010000}"/>
    <cellStyle name="Note 4 17" xfId="448" xr:uid="{00000000-0005-0000-0000-0000C0010000}"/>
    <cellStyle name="Note 4 18" xfId="449" xr:uid="{00000000-0005-0000-0000-0000C1010000}"/>
    <cellStyle name="Note 4 19" xfId="450" xr:uid="{00000000-0005-0000-0000-0000C2010000}"/>
    <cellStyle name="Note 4 2" xfId="451" xr:uid="{00000000-0005-0000-0000-0000C3010000}"/>
    <cellStyle name="Note 4 20" xfId="452" xr:uid="{00000000-0005-0000-0000-0000C4010000}"/>
    <cellStyle name="Note 4 21" xfId="453" xr:uid="{00000000-0005-0000-0000-0000C5010000}"/>
    <cellStyle name="Note 4 22" xfId="454" xr:uid="{00000000-0005-0000-0000-0000C6010000}"/>
    <cellStyle name="Note 4 23" xfId="455" xr:uid="{00000000-0005-0000-0000-0000C7010000}"/>
    <cellStyle name="Note 4 24" xfId="456" xr:uid="{00000000-0005-0000-0000-0000C8010000}"/>
    <cellStyle name="Note 4 25" xfId="457" xr:uid="{00000000-0005-0000-0000-0000C9010000}"/>
    <cellStyle name="Note 4 26" xfId="458" xr:uid="{00000000-0005-0000-0000-0000CA010000}"/>
    <cellStyle name="Note 4 27" xfId="459" xr:uid="{00000000-0005-0000-0000-0000CB010000}"/>
    <cellStyle name="Note 4 28" xfId="460" xr:uid="{00000000-0005-0000-0000-0000CC010000}"/>
    <cellStyle name="Note 4 29" xfId="461" xr:uid="{00000000-0005-0000-0000-0000CD010000}"/>
    <cellStyle name="Note 4 3" xfId="462" xr:uid="{00000000-0005-0000-0000-0000CE010000}"/>
    <cellStyle name="Note 4 30" xfId="463" xr:uid="{00000000-0005-0000-0000-0000CF010000}"/>
    <cellStyle name="Note 4 31" xfId="464" xr:uid="{00000000-0005-0000-0000-0000D0010000}"/>
    <cellStyle name="Note 4 32" xfId="465" xr:uid="{00000000-0005-0000-0000-0000D1010000}"/>
    <cellStyle name="Note 4 33" xfId="466" xr:uid="{00000000-0005-0000-0000-0000D2010000}"/>
    <cellStyle name="Note 4 34" xfId="467" xr:uid="{00000000-0005-0000-0000-0000D3010000}"/>
    <cellStyle name="Note 4 35" xfId="468" xr:uid="{00000000-0005-0000-0000-0000D4010000}"/>
    <cellStyle name="Note 4 36" xfId="469" xr:uid="{00000000-0005-0000-0000-0000D5010000}"/>
    <cellStyle name="Note 4 37" xfId="470" xr:uid="{00000000-0005-0000-0000-0000D6010000}"/>
    <cellStyle name="Note 4 38" xfId="471" xr:uid="{00000000-0005-0000-0000-0000D7010000}"/>
    <cellStyle name="Note 4 39" xfId="472" xr:uid="{00000000-0005-0000-0000-0000D8010000}"/>
    <cellStyle name="Note 4 4" xfId="473" xr:uid="{00000000-0005-0000-0000-0000D9010000}"/>
    <cellStyle name="Note 4 40" xfId="474" xr:uid="{00000000-0005-0000-0000-0000DA010000}"/>
    <cellStyle name="Note 4 41" xfId="475" xr:uid="{00000000-0005-0000-0000-0000DB010000}"/>
    <cellStyle name="Note 4 42" xfId="476" xr:uid="{00000000-0005-0000-0000-0000DC010000}"/>
    <cellStyle name="Note 4 43" xfId="477" xr:uid="{00000000-0005-0000-0000-0000DD010000}"/>
    <cellStyle name="Note 4 44" xfId="478" xr:uid="{00000000-0005-0000-0000-0000DE010000}"/>
    <cellStyle name="Note 4 45" xfId="479" xr:uid="{00000000-0005-0000-0000-0000DF010000}"/>
    <cellStyle name="Note 4 46" xfId="480" xr:uid="{00000000-0005-0000-0000-0000E0010000}"/>
    <cellStyle name="Note 4 47" xfId="481" xr:uid="{00000000-0005-0000-0000-0000E1010000}"/>
    <cellStyle name="Note 4 48" xfId="482" xr:uid="{00000000-0005-0000-0000-0000E2010000}"/>
    <cellStyle name="Note 4 49" xfId="483" xr:uid="{00000000-0005-0000-0000-0000E3010000}"/>
    <cellStyle name="Note 4 5" xfId="484" xr:uid="{00000000-0005-0000-0000-0000E4010000}"/>
    <cellStyle name="Note 4 50" xfId="485" xr:uid="{00000000-0005-0000-0000-0000E5010000}"/>
    <cellStyle name="Note 4 51" xfId="486" xr:uid="{00000000-0005-0000-0000-0000E6010000}"/>
    <cellStyle name="Note 4 52" xfId="487" xr:uid="{00000000-0005-0000-0000-0000E7010000}"/>
    <cellStyle name="Note 4 53" xfId="488" xr:uid="{00000000-0005-0000-0000-0000E8010000}"/>
    <cellStyle name="Note 4 54" xfId="489" xr:uid="{00000000-0005-0000-0000-0000E9010000}"/>
    <cellStyle name="Note 4 55" xfId="490" xr:uid="{00000000-0005-0000-0000-0000EA010000}"/>
    <cellStyle name="Note 4 56" xfId="491" xr:uid="{00000000-0005-0000-0000-0000EB010000}"/>
    <cellStyle name="Note 4 57" xfId="492" xr:uid="{00000000-0005-0000-0000-0000EC010000}"/>
    <cellStyle name="Note 4 58" xfId="493" xr:uid="{00000000-0005-0000-0000-0000ED010000}"/>
    <cellStyle name="Note 4 59" xfId="494" xr:uid="{00000000-0005-0000-0000-0000EE010000}"/>
    <cellStyle name="Note 4 6" xfId="495" xr:uid="{00000000-0005-0000-0000-0000EF010000}"/>
    <cellStyle name="Note 4 60" xfId="496" xr:uid="{00000000-0005-0000-0000-0000F0010000}"/>
    <cellStyle name="Note 4 61" xfId="497" xr:uid="{00000000-0005-0000-0000-0000F1010000}"/>
    <cellStyle name="Note 4 62" xfId="498" xr:uid="{00000000-0005-0000-0000-0000F2010000}"/>
    <cellStyle name="Note 4 63" xfId="499" xr:uid="{00000000-0005-0000-0000-0000F3010000}"/>
    <cellStyle name="Note 4 64" xfId="500" xr:uid="{00000000-0005-0000-0000-0000F4010000}"/>
    <cellStyle name="Note 4 65" xfId="501" xr:uid="{00000000-0005-0000-0000-0000F5010000}"/>
    <cellStyle name="Note 4 66" xfId="502" xr:uid="{00000000-0005-0000-0000-0000F6010000}"/>
    <cellStyle name="Note 4 67" xfId="503" xr:uid="{00000000-0005-0000-0000-0000F7010000}"/>
    <cellStyle name="Note 4 68" xfId="504" xr:uid="{00000000-0005-0000-0000-0000F8010000}"/>
    <cellStyle name="Note 4 69" xfId="505" xr:uid="{00000000-0005-0000-0000-0000F9010000}"/>
    <cellStyle name="Note 4 7" xfId="506" xr:uid="{00000000-0005-0000-0000-0000FA010000}"/>
    <cellStyle name="Note 4 70" xfId="507" xr:uid="{00000000-0005-0000-0000-0000FB010000}"/>
    <cellStyle name="Note 4 71" xfId="508" xr:uid="{00000000-0005-0000-0000-0000FC010000}"/>
    <cellStyle name="Note 4 72" xfId="509" xr:uid="{00000000-0005-0000-0000-0000FD010000}"/>
    <cellStyle name="Note 4 73" xfId="510" xr:uid="{00000000-0005-0000-0000-0000FE010000}"/>
    <cellStyle name="Note 4 74" xfId="511" xr:uid="{00000000-0005-0000-0000-0000FF010000}"/>
    <cellStyle name="Note 4 75" xfId="512" xr:uid="{00000000-0005-0000-0000-000000020000}"/>
    <cellStyle name="Note 4 76" xfId="513" xr:uid="{00000000-0005-0000-0000-000001020000}"/>
    <cellStyle name="Note 4 77" xfId="514" xr:uid="{00000000-0005-0000-0000-000002020000}"/>
    <cellStyle name="Note 4 78" xfId="515" xr:uid="{00000000-0005-0000-0000-000003020000}"/>
    <cellStyle name="Note 4 79" xfId="516" xr:uid="{00000000-0005-0000-0000-000004020000}"/>
    <cellStyle name="Note 4 8" xfId="517" xr:uid="{00000000-0005-0000-0000-000005020000}"/>
    <cellStyle name="Note 4 80" xfId="518" xr:uid="{00000000-0005-0000-0000-000006020000}"/>
    <cellStyle name="Note 4 81" xfId="519" xr:uid="{00000000-0005-0000-0000-000007020000}"/>
    <cellStyle name="Note 4 82" xfId="520" xr:uid="{00000000-0005-0000-0000-000008020000}"/>
    <cellStyle name="Note 4 83" xfId="521" xr:uid="{00000000-0005-0000-0000-000009020000}"/>
    <cellStyle name="Note 4 84" xfId="522" xr:uid="{00000000-0005-0000-0000-00000A020000}"/>
    <cellStyle name="Note 4 85" xfId="523" xr:uid="{00000000-0005-0000-0000-00000B020000}"/>
    <cellStyle name="Note 4 86" xfId="524" xr:uid="{00000000-0005-0000-0000-00000C020000}"/>
    <cellStyle name="Note 4 87" xfId="525" xr:uid="{00000000-0005-0000-0000-00000D020000}"/>
    <cellStyle name="Note 4 88" xfId="526" xr:uid="{00000000-0005-0000-0000-00000E020000}"/>
    <cellStyle name="Note 4 89" xfId="527" xr:uid="{00000000-0005-0000-0000-00000F020000}"/>
    <cellStyle name="Note 4 9" xfId="528" xr:uid="{00000000-0005-0000-0000-000010020000}"/>
    <cellStyle name="Note 4 90" xfId="529" xr:uid="{00000000-0005-0000-0000-000011020000}"/>
    <cellStyle name="Note 5 10" xfId="530" xr:uid="{00000000-0005-0000-0000-000012020000}"/>
    <cellStyle name="Note 5 11" xfId="531" xr:uid="{00000000-0005-0000-0000-000013020000}"/>
    <cellStyle name="Note 5 12" xfId="532" xr:uid="{00000000-0005-0000-0000-000014020000}"/>
    <cellStyle name="Note 5 13" xfId="533" xr:uid="{00000000-0005-0000-0000-000015020000}"/>
    <cellStyle name="Note 5 14" xfId="534" xr:uid="{00000000-0005-0000-0000-000016020000}"/>
    <cellStyle name="Note 5 15" xfId="535" xr:uid="{00000000-0005-0000-0000-000017020000}"/>
    <cellStyle name="Note 5 16" xfId="536" xr:uid="{00000000-0005-0000-0000-000018020000}"/>
    <cellStyle name="Note 5 17" xfId="537" xr:uid="{00000000-0005-0000-0000-000019020000}"/>
    <cellStyle name="Note 5 18" xfId="538" xr:uid="{00000000-0005-0000-0000-00001A020000}"/>
    <cellStyle name="Note 5 19" xfId="539" xr:uid="{00000000-0005-0000-0000-00001B020000}"/>
    <cellStyle name="Note 5 2" xfId="540" xr:uid="{00000000-0005-0000-0000-00001C020000}"/>
    <cellStyle name="Note 5 20" xfId="541" xr:uid="{00000000-0005-0000-0000-00001D020000}"/>
    <cellStyle name="Note 5 21" xfId="542" xr:uid="{00000000-0005-0000-0000-00001E020000}"/>
    <cellStyle name="Note 5 22" xfId="543" xr:uid="{00000000-0005-0000-0000-00001F020000}"/>
    <cellStyle name="Note 5 23" xfId="544" xr:uid="{00000000-0005-0000-0000-000020020000}"/>
    <cellStyle name="Note 5 24" xfId="545" xr:uid="{00000000-0005-0000-0000-000021020000}"/>
    <cellStyle name="Note 5 25" xfId="546" xr:uid="{00000000-0005-0000-0000-000022020000}"/>
    <cellStyle name="Note 5 26" xfId="547" xr:uid="{00000000-0005-0000-0000-000023020000}"/>
    <cellStyle name="Note 5 27" xfId="548" xr:uid="{00000000-0005-0000-0000-000024020000}"/>
    <cellStyle name="Note 5 28" xfId="549" xr:uid="{00000000-0005-0000-0000-000025020000}"/>
    <cellStyle name="Note 5 29" xfId="550" xr:uid="{00000000-0005-0000-0000-000026020000}"/>
    <cellStyle name="Note 5 3" xfId="551" xr:uid="{00000000-0005-0000-0000-000027020000}"/>
    <cellStyle name="Note 5 30" xfId="552" xr:uid="{00000000-0005-0000-0000-000028020000}"/>
    <cellStyle name="Note 5 31" xfId="553" xr:uid="{00000000-0005-0000-0000-000029020000}"/>
    <cellStyle name="Note 5 32" xfId="554" xr:uid="{00000000-0005-0000-0000-00002A020000}"/>
    <cellStyle name="Note 5 33" xfId="555" xr:uid="{00000000-0005-0000-0000-00002B020000}"/>
    <cellStyle name="Note 5 34" xfId="556" xr:uid="{00000000-0005-0000-0000-00002C020000}"/>
    <cellStyle name="Note 5 35" xfId="557" xr:uid="{00000000-0005-0000-0000-00002D020000}"/>
    <cellStyle name="Note 5 36" xfId="558" xr:uid="{00000000-0005-0000-0000-00002E020000}"/>
    <cellStyle name="Note 5 37" xfId="559" xr:uid="{00000000-0005-0000-0000-00002F020000}"/>
    <cellStyle name="Note 5 38" xfId="560" xr:uid="{00000000-0005-0000-0000-000030020000}"/>
    <cellStyle name="Note 5 39" xfId="561" xr:uid="{00000000-0005-0000-0000-000031020000}"/>
    <cellStyle name="Note 5 4" xfId="562" xr:uid="{00000000-0005-0000-0000-000032020000}"/>
    <cellStyle name="Note 5 40" xfId="563" xr:uid="{00000000-0005-0000-0000-000033020000}"/>
    <cellStyle name="Note 5 41" xfId="564" xr:uid="{00000000-0005-0000-0000-000034020000}"/>
    <cellStyle name="Note 5 42" xfId="565" xr:uid="{00000000-0005-0000-0000-000035020000}"/>
    <cellStyle name="Note 5 43" xfId="566" xr:uid="{00000000-0005-0000-0000-000036020000}"/>
    <cellStyle name="Note 5 44" xfId="567" xr:uid="{00000000-0005-0000-0000-000037020000}"/>
    <cellStyle name="Note 5 45" xfId="568" xr:uid="{00000000-0005-0000-0000-000038020000}"/>
    <cellStyle name="Note 5 46" xfId="569" xr:uid="{00000000-0005-0000-0000-000039020000}"/>
    <cellStyle name="Note 5 47" xfId="570" xr:uid="{00000000-0005-0000-0000-00003A020000}"/>
    <cellStyle name="Note 5 48" xfId="571" xr:uid="{00000000-0005-0000-0000-00003B020000}"/>
    <cellStyle name="Note 5 49" xfId="572" xr:uid="{00000000-0005-0000-0000-00003C020000}"/>
    <cellStyle name="Note 5 5" xfId="573" xr:uid="{00000000-0005-0000-0000-00003D020000}"/>
    <cellStyle name="Note 5 50" xfId="574" xr:uid="{00000000-0005-0000-0000-00003E020000}"/>
    <cellStyle name="Note 5 51" xfId="575" xr:uid="{00000000-0005-0000-0000-00003F020000}"/>
    <cellStyle name="Note 5 52" xfId="576" xr:uid="{00000000-0005-0000-0000-000040020000}"/>
    <cellStyle name="Note 5 53" xfId="577" xr:uid="{00000000-0005-0000-0000-000041020000}"/>
    <cellStyle name="Note 5 54" xfId="578" xr:uid="{00000000-0005-0000-0000-000042020000}"/>
    <cellStyle name="Note 5 55" xfId="579" xr:uid="{00000000-0005-0000-0000-000043020000}"/>
    <cellStyle name="Note 5 56" xfId="580" xr:uid="{00000000-0005-0000-0000-000044020000}"/>
    <cellStyle name="Note 5 57" xfId="581" xr:uid="{00000000-0005-0000-0000-000045020000}"/>
    <cellStyle name="Note 5 58" xfId="582" xr:uid="{00000000-0005-0000-0000-000046020000}"/>
    <cellStyle name="Note 5 59" xfId="583" xr:uid="{00000000-0005-0000-0000-000047020000}"/>
    <cellStyle name="Note 5 6" xfId="584" xr:uid="{00000000-0005-0000-0000-000048020000}"/>
    <cellStyle name="Note 5 60" xfId="585" xr:uid="{00000000-0005-0000-0000-000049020000}"/>
    <cellStyle name="Note 5 61" xfId="586" xr:uid="{00000000-0005-0000-0000-00004A020000}"/>
    <cellStyle name="Note 5 62" xfId="587" xr:uid="{00000000-0005-0000-0000-00004B020000}"/>
    <cellStyle name="Note 5 63" xfId="588" xr:uid="{00000000-0005-0000-0000-00004C020000}"/>
    <cellStyle name="Note 5 64" xfId="589" xr:uid="{00000000-0005-0000-0000-00004D020000}"/>
    <cellStyle name="Note 5 65" xfId="590" xr:uid="{00000000-0005-0000-0000-00004E020000}"/>
    <cellStyle name="Note 5 66" xfId="591" xr:uid="{00000000-0005-0000-0000-00004F020000}"/>
    <cellStyle name="Note 5 67" xfId="592" xr:uid="{00000000-0005-0000-0000-000050020000}"/>
    <cellStyle name="Note 5 68" xfId="593" xr:uid="{00000000-0005-0000-0000-000051020000}"/>
    <cellStyle name="Note 5 69" xfId="594" xr:uid="{00000000-0005-0000-0000-000052020000}"/>
    <cellStyle name="Note 5 7" xfId="595" xr:uid="{00000000-0005-0000-0000-000053020000}"/>
    <cellStyle name="Note 5 70" xfId="596" xr:uid="{00000000-0005-0000-0000-000054020000}"/>
    <cellStyle name="Note 5 71" xfId="597" xr:uid="{00000000-0005-0000-0000-000055020000}"/>
    <cellStyle name="Note 5 72" xfId="598" xr:uid="{00000000-0005-0000-0000-000056020000}"/>
    <cellStyle name="Note 5 73" xfId="599" xr:uid="{00000000-0005-0000-0000-000057020000}"/>
    <cellStyle name="Note 5 74" xfId="600" xr:uid="{00000000-0005-0000-0000-000058020000}"/>
    <cellStyle name="Note 5 75" xfId="601" xr:uid="{00000000-0005-0000-0000-000059020000}"/>
    <cellStyle name="Note 5 76" xfId="602" xr:uid="{00000000-0005-0000-0000-00005A020000}"/>
    <cellStyle name="Note 5 77" xfId="603" xr:uid="{00000000-0005-0000-0000-00005B020000}"/>
    <cellStyle name="Note 5 78" xfId="604" xr:uid="{00000000-0005-0000-0000-00005C020000}"/>
    <cellStyle name="Note 5 79" xfId="605" xr:uid="{00000000-0005-0000-0000-00005D020000}"/>
    <cellStyle name="Note 5 8" xfId="606" xr:uid="{00000000-0005-0000-0000-00005E020000}"/>
    <cellStyle name="Note 5 80" xfId="607" xr:uid="{00000000-0005-0000-0000-00005F020000}"/>
    <cellStyle name="Note 5 81" xfId="608" xr:uid="{00000000-0005-0000-0000-000060020000}"/>
    <cellStyle name="Note 5 82" xfId="609" xr:uid="{00000000-0005-0000-0000-000061020000}"/>
    <cellStyle name="Note 5 83" xfId="610" xr:uid="{00000000-0005-0000-0000-000062020000}"/>
    <cellStyle name="Note 5 84" xfId="611" xr:uid="{00000000-0005-0000-0000-000063020000}"/>
    <cellStyle name="Note 5 85" xfId="612" xr:uid="{00000000-0005-0000-0000-000064020000}"/>
    <cellStyle name="Note 5 86" xfId="613" xr:uid="{00000000-0005-0000-0000-000065020000}"/>
    <cellStyle name="Note 5 87" xfId="614" xr:uid="{00000000-0005-0000-0000-000066020000}"/>
    <cellStyle name="Note 5 88" xfId="615" xr:uid="{00000000-0005-0000-0000-000067020000}"/>
    <cellStyle name="Note 5 89" xfId="616" xr:uid="{00000000-0005-0000-0000-000068020000}"/>
    <cellStyle name="Note 5 9" xfId="617" xr:uid="{00000000-0005-0000-0000-000069020000}"/>
    <cellStyle name="Note 5 90" xfId="618" xr:uid="{00000000-0005-0000-0000-00006A020000}"/>
    <cellStyle name="Percent 2" xfId="619" xr:uid="{00000000-0005-0000-0000-00006B020000}"/>
    <cellStyle name="Percent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3" xfId="623" xr:uid="{00000000-0005-0000-0000-00006F020000}"/>
    <cellStyle name="Percent 3 2" xfId="624" xr:uid="{00000000-0005-0000-0000-000070020000}"/>
    <cellStyle name="Percent 4" xfId="625" xr:uid="{00000000-0005-0000-0000-000071020000}"/>
    <cellStyle name="Percent 6" xfId="626" xr:uid="{00000000-0005-0000-0000-000072020000}"/>
    <cellStyle name="percentage difference" xfId="627" xr:uid="{00000000-0005-0000-0000-000073020000}"/>
    <cellStyle name="percentage difference one decimal" xfId="628" xr:uid="{00000000-0005-0000-0000-000074020000}"/>
    <cellStyle name="percentage difference zero decimal" xfId="629" xr:uid="{00000000-0005-0000-0000-000075020000}"/>
    <cellStyle name="Porcentual 2" xfId="630" xr:uid="{00000000-0005-0000-0000-000076020000}"/>
    <cellStyle name="Porcentual 2 2" xfId="631" xr:uid="{00000000-0005-0000-0000-000077020000}"/>
    <cellStyle name="Porcentual 3" xfId="632" xr:uid="{00000000-0005-0000-0000-000078020000}"/>
    <cellStyle name="Porcentual 3 2" xfId="633" xr:uid="{00000000-0005-0000-0000-000079020000}"/>
    <cellStyle name="Porcentual 3 3" xfId="634" xr:uid="{00000000-0005-0000-0000-00007A020000}"/>
    <cellStyle name="Porcentual 3 4" xfId="635" xr:uid="{00000000-0005-0000-0000-00007B020000}"/>
    <cellStyle name="Porcentual 3 5" xfId="636" xr:uid="{00000000-0005-0000-0000-00007C020000}"/>
    <cellStyle name="Publication" xfId="637" xr:uid="{00000000-0005-0000-0000-00007D020000}"/>
    <cellStyle name="Red Text" xfId="638" xr:uid="{00000000-0005-0000-0000-00007E020000}"/>
    <cellStyle name="TopGrey" xfId="639" xr:uid="{00000000-0005-0000-0000-00007F020000}"/>
  </cellStyles>
  <dxfs count="0"/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39443090687507E-2"/>
          <c:y val="7.407407407407407E-2"/>
          <c:w val="0.90581611801817319"/>
          <c:h val="0.80808690580344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'Deuda Interna 2023-2042'!$B$14</c:f>
              <c:strCache>
                <c:ptCount val="1"/>
                <c:pt idx="0">
                  <c:v>Amortización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'Deuda Interna 2023-2042'!$C$10:$V$10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'Deuda Interna 2023-2042'!$C$14:$V$14</c:f>
              <c:numCache>
                <c:formatCode>_(* #,##0_);_(* \(#,##0\);_(* "-"??_);_(@_)</c:formatCode>
                <c:ptCount val="20"/>
                <c:pt idx="0">
                  <c:v>37935.000263493195</c:v>
                </c:pt>
                <c:pt idx="1">
                  <c:v>20697.853357304906</c:v>
                </c:pt>
                <c:pt idx="2">
                  <c:v>10512.896000000001</c:v>
                </c:pt>
                <c:pt idx="3">
                  <c:v>61150.2</c:v>
                </c:pt>
                <c:pt idx="4">
                  <c:v>16456.05</c:v>
                </c:pt>
                <c:pt idx="5">
                  <c:v>82474.7</c:v>
                </c:pt>
                <c:pt idx="6">
                  <c:v>140360.81</c:v>
                </c:pt>
                <c:pt idx="7">
                  <c:v>10000</c:v>
                </c:pt>
                <c:pt idx="8">
                  <c:v>81441.8</c:v>
                </c:pt>
                <c:pt idx="9">
                  <c:v>50444.7</c:v>
                </c:pt>
                <c:pt idx="10">
                  <c:v>32000</c:v>
                </c:pt>
                <c:pt idx="11">
                  <c:v>132517.70000000001</c:v>
                </c:pt>
                <c:pt idx="12">
                  <c:v>10000</c:v>
                </c:pt>
                <c:pt idx="13">
                  <c:v>52916.683985944983</c:v>
                </c:pt>
                <c:pt idx="14">
                  <c:v>30997.433497699996</c:v>
                </c:pt>
                <c:pt idx="15">
                  <c:v>100500.88807732501</c:v>
                </c:pt>
                <c:pt idx="16">
                  <c:v>130734.569827265</c:v>
                </c:pt>
                <c:pt idx="17">
                  <c:v>111828.4334977</c:v>
                </c:pt>
                <c:pt idx="18">
                  <c:v>60435.283394854996</c:v>
                </c:pt>
                <c:pt idx="19">
                  <c:v>62004.085841319997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F3-4395-B745-FA38EF96C702}"/>
            </c:ext>
          </c:extLst>
        </c:ser>
        <c:ser>
          <c:idx val="1"/>
          <c:order val="1"/>
          <c:tx>
            <c:strRef>
              <c:f>'Deuda Interna 2023-2042'!$B$15</c:f>
              <c:strCache>
                <c:ptCount val="1"/>
                <c:pt idx="0">
                  <c:v>Interés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'Deuda Interna 2023-2042'!$C$10:$V$10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'Deuda Interna 2023-2042'!$C$15:$V$15</c:f>
              <c:numCache>
                <c:formatCode>_(* #,##0_);_(* \(#,##0\);_(* "-"??_);_(@_)</c:formatCode>
                <c:ptCount val="20"/>
                <c:pt idx="0">
                  <c:v>77306.281250803382</c:v>
                </c:pt>
                <c:pt idx="1">
                  <c:v>98085.159579036816</c:v>
                </c:pt>
                <c:pt idx="2">
                  <c:v>109149.35420556623</c:v>
                </c:pt>
                <c:pt idx="3">
                  <c:v>121251.81124950413</c:v>
                </c:pt>
                <c:pt idx="4">
                  <c:v>131583.90301287049</c:v>
                </c:pt>
                <c:pt idx="5">
                  <c:v>136026.6783723066</c:v>
                </c:pt>
                <c:pt idx="6">
                  <c:v>125820.27149748118</c:v>
                </c:pt>
                <c:pt idx="7">
                  <c:v>112308.93081998275</c:v>
                </c:pt>
                <c:pt idx="8">
                  <c:v>108284.15537883481</c:v>
                </c:pt>
                <c:pt idx="9">
                  <c:v>94609.233341371379</c:v>
                </c:pt>
                <c:pt idx="10">
                  <c:v>90656.739354674806</c:v>
                </c:pt>
                <c:pt idx="11">
                  <c:v>76423.534430907297</c:v>
                </c:pt>
                <c:pt idx="12">
                  <c:v>66181.515377817297</c:v>
                </c:pt>
                <c:pt idx="13">
                  <c:v>65675.690226437306</c:v>
                </c:pt>
                <c:pt idx="14">
                  <c:v>58865.009156853383</c:v>
                </c:pt>
                <c:pt idx="15">
                  <c:v>54928.335102645477</c:v>
                </c:pt>
                <c:pt idx="16">
                  <c:v>42165.059193196357</c:v>
                </c:pt>
                <c:pt idx="17">
                  <c:v>24657.998151018506</c:v>
                </c:pt>
                <c:pt idx="18">
                  <c:v>15487.795807152901</c:v>
                </c:pt>
                <c:pt idx="19">
                  <c:v>7812.51481600632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F3-4395-B745-FA38EF96C702}"/>
            </c:ext>
          </c:extLst>
        </c:ser>
        <c:ser>
          <c:idx val="2"/>
          <c:order val="2"/>
          <c:tx>
            <c:strRef>
              <c:f>'Deuda Interna 2023-2042'!$B$16</c:f>
              <c:strCache>
                <c:ptCount val="1"/>
                <c:pt idx="0">
                  <c:v>Interés y Transferencias Recapitalización BCRD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'Deuda Interna 2023-2042'!$C$10:$V$10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'Deuda Interna 2023-2042'!$C$16:$V$16</c:f>
              <c:numCache>
                <c:formatCode>_(* #,##0_);_(* \(#,##0\);_(* "-"??_);_(@_)</c:formatCode>
                <c:ptCount val="20"/>
                <c:pt idx="0">
                  <c:v>30294.418764310001</c:v>
                </c:pt>
                <c:pt idx="1">
                  <c:v>32043.243022258615</c:v>
                </c:pt>
                <c:pt idx="2">
                  <c:v>36268.108263652495</c:v>
                </c:pt>
                <c:pt idx="3">
                  <c:v>40858.550033515516</c:v>
                </c:pt>
                <c:pt idx="4">
                  <c:v>45859.334543104553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F3-4395-B745-FA38EF96C702}"/>
            </c:ext>
          </c:extLst>
        </c:ser>
        <c:ser>
          <c:idx val="3"/>
          <c:order val="3"/>
          <c:tx>
            <c:strRef>
              <c:f>'Deuda Interna 2023-2042'!$B$17</c:f>
              <c:strCache>
                <c:ptCount val="1"/>
                <c:pt idx="0">
                  <c:v>Comisiones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'Deuda Interna 2023-2042'!$C$10:$V$10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'Deuda Interna 2023-2042'!$C$17:$V$17</c:f>
              <c:numCache>
                <c:formatCode>_(* #,##0_);_(* \(#,##0\);_(* "-"??_);_(@_)</c:formatCode>
                <c:ptCount val="20"/>
                <c:pt idx="0">
                  <c:v>53.4531063591986</c:v>
                </c:pt>
                <c:pt idx="1">
                  <c:v>54.076668320843737</c:v>
                </c:pt>
                <c:pt idx="2">
                  <c:v>91.67614394081906</c:v>
                </c:pt>
                <c:pt idx="3">
                  <c:v>85.287806771213383</c:v>
                </c:pt>
                <c:pt idx="4">
                  <c:v>68.104229729400828</c:v>
                </c:pt>
                <c:pt idx="5">
                  <c:v>108.61327567502369</c:v>
                </c:pt>
                <c:pt idx="6">
                  <c:v>132.87134346177365</c:v>
                </c:pt>
                <c:pt idx="7">
                  <c:v>55.475215882523656</c:v>
                </c:pt>
                <c:pt idx="8">
                  <c:v>89.183125421523656</c:v>
                </c:pt>
                <c:pt idx="9">
                  <c:v>70.448447137523658</c:v>
                </c:pt>
                <c:pt idx="10">
                  <c:v>59.684301462523656</c:v>
                </c:pt>
                <c:pt idx="11">
                  <c:v>104.47061721652368</c:v>
                </c:pt>
                <c:pt idx="12">
                  <c:v>38.090757688523652</c:v>
                </c:pt>
                <c:pt idx="13">
                  <c:v>59.296187105496159</c:v>
                </c:pt>
                <c:pt idx="14">
                  <c:v>44.931221327276695</c:v>
                </c:pt>
                <c:pt idx="15">
                  <c:v>77.714611589985253</c:v>
                </c:pt>
                <c:pt idx="16">
                  <c:v>86.449814510230667</c:v>
                </c:pt>
                <c:pt idx="17">
                  <c:v>68.243215824279261</c:v>
                </c:pt>
                <c:pt idx="18">
                  <c:v>37.961539601003949</c:v>
                </c:pt>
                <c:pt idx="19">
                  <c:v>34.908300328663159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F3-4395-B745-FA38EF96C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9536864"/>
        <c:axId val="819541456"/>
      </c:barChart>
      <c:catAx>
        <c:axId val="8195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41456"/>
        <c:crosses val="autoZero"/>
        <c:auto val="1"/>
        <c:lblAlgn val="ctr"/>
        <c:lblOffset val="100"/>
        <c:noMultiLvlLbl val="0"/>
      </c:catAx>
      <c:valAx>
        <c:axId val="81954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3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85725</xdr:rowOff>
    </xdr:from>
    <xdr:to>
      <xdr:col>13</xdr:col>
      <xdr:colOff>0</xdr:colOff>
      <xdr:row>5</xdr:row>
      <xdr:rowOff>47625</xdr:rowOff>
    </xdr:to>
    <xdr:pic>
      <xdr:nvPicPr>
        <xdr:cNvPr id="1809" name="Picture 1" descr="escudo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0" y="266700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622480</xdr:colOff>
      <xdr:row>1</xdr:row>
      <xdr:rowOff>16488</xdr:rowOff>
    </xdr:from>
    <xdr:to>
      <xdr:col>13</xdr:col>
      <xdr:colOff>144643</xdr:colOff>
      <xdr:row>5</xdr:row>
      <xdr:rowOff>78380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0B21455E-316A-4208-8005-A7FEDDC4C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695043" y="206988"/>
          <a:ext cx="808038" cy="823892"/>
        </a:xfrm>
        <a:prstGeom prst="rect">
          <a:avLst/>
        </a:prstGeom>
      </xdr:spPr>
    </xdr:pic>
    <xdr:clientData/>
  </xdr:twoCellAnchor>
  <xdr:twoCellAnchor editAs="oneCell">
    <xdr:from>
      <xdr:col>5</xdr:col>
      <xdr:colOff>591804</xdr:colOff>
      <xdr:row>0</xdr:row>
      <xdr:rowOff>78440</xdr:rowOff>
    </xdr:from>
    <xdr:to>
      <xdr:col>7</xdr:col>
      <xdr:colOff>480960</xdr:colOff>
      <xdr:row>5</xdr:row>
      <xdr:rowOff>168278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0C8B774-42F2-4CD2-A08B-56FC71088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0992" y="78440"/>
          <a:ext cx="1270281" cy="1042338"/>
        </a:xfrm>
        <a:prstGeom prst="rect">
          <a:avLst/>
        </a:prstGeom>
      </xdr:spPr>
    </xdr:pic>
    <xdr:clientData/>
  </xdr:twoCellAnchor>
  <xdr:twoCellAnchor>
    <xdr:from>
      <xdr:col>1</xdr:col>
      <xdr:colOff>117659</xdr:colOff>
      <xdr:row>38</xdr:row>
      <xdr:rowOff>78441</xdr:rowOff>
    </xdr:from>
    <xdr:to>
      <xdr:col>21</xdr:col>
      <xdr:colOff>683559</xdr:colOff>
      <xdr:row>64</xdr:row>
      <xdr:rowOff>11206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A38D19-9870-4D79-B9AA-18BC6FAA0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BHouse\My%20Documents\DomRep\DomRep-BOP\Active-0312M-DSA\IN\DR%20WEO%20Sh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joe\Guinea%20Bissau\Guinea-Bissau\Guinea%20Bissau_md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ocuments%20and%20Settings/1991162/Local%20Settings/Temporary%20Internet%20Files/OLK13/Documents%20and%20Settings/1987216/Local%20Settings/Temporary%20Internet%20Files/OLK6/bp5trimestre9900re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ETHIOPIA\Mission\Tem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BHouse\My%20Documents\DomRep\DomRep-BOP\Active-0312M-DSA\DomRep-BOP-vActive-0312M-DS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ocuments%20and%20Settings/1987216/Local%20Settings/Temporary%20Internet%20Files/OLK6/balanza%20revision%202002-2004%20CParis%20(revision%20de%20abril%2004)vigen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_stres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1995063\Local%20Settings\Temporary%20Internet%20Files\OLKCE\PROY2003\EXCEL\PROY%20-%20PROYECCION%20SERVICIO%202000-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ocuments%20and%20Settings/1991162/Local%20Settings/Temporary%20Internet%20Files/OLK1/balanzatrimestral%202003-2004%20Inf%20economia%2003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Back%20Office/Presupuestos%20-%20Proyecciones/Presupuesto%202011/20110622_Revision%20Junio2011/20100112_Presupuesto%20Servicio%20Deuda%202010%20(v7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ocuments%20and%20Settings/1989215/Local%20Settings/Temporary%20Internet%20Files/OLK103/BOP%20ENERO-SEPTIEMBRE%202005-2006/BOP%20ene-sept%202005-%202006,%20proy%202007%20(3%20Noviembre%2006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s\O-DRIVE\JM\BEN\HIPC\excelfiles\with%20libya\BN-DSA-Kad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ARD\BENIN\Decion%20Pt\HIPC%20tabl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HIPC\Other%20HIPCs\Burkina%20Faso\BUR%20129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Back%20Office/Presupuestos%20-%20Proyecciones/Presupuesto%202011/20110622_Revision%20Junio2011/20100922_Presupuesto%20Servicio%20Deuda%202011%20(v2_valore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GHA\WORKING\Ghfis0500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BOARD\MALI\1ST-COMP\DSA\MLI-buyback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Chad\mission\150d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Cameroon\mission\DSARep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GHBopbaseline0515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ocuments%20and%20Settings/1987216/Local%20Settings/Temporary%20Internet%20Files/OLK6/bp5enemar00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ocuments%20and%20Settings/1987216/Local%20Settings/Temporary%20Internet%20Files/OLK6/bp5trimestre9900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ATA/ML/DOM/Macro/2002/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My%20Documents\Moz\E-Final\BOP9703_stres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WIN\Temporary%20Internet%20Files\OLK70A5\Summary%20of%20shocks%20to%20tourism_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Cameroon\DSA\Cam_Relie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ATA/ML/DOM/archives/June%20%202003%20SBA%20Mission/Real/DRGDP_pr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IMF Assistance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cro"/>
      <sheetName val="Q1"/>
      <sheetName val="Q2"/>
      <sheetName val="Q3"/>
      <sheetName val="Q4"/>
      <sheetName val="Q5"/>
      <sheetName val="Q6"/>
      <sheetName val="Q7"/>
      <sheetName val="QQ"/>
      <sheetName val="Expenditure &amp; Saving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"/>
      <sheetName val="amort"/>
      <sheetName val="terms"/>
      <sheetName val="int"/>
      <sheetName val="dod"/>
      <sheetName val="arr"/>
      <sheetName val="ds"/>
      <sheetName val="npv"/>
      <sheetName val="int$"/>
      <sheetName val="amort$"/>
      <sheetName val="dod$"/>
      <sheetName val="arr$"/>
      <sheetName val="ds$"/>
      <sheetName val="npv$"/>
      <sheetName val="ir"/>
      <sheetName val="er"/>
      <sheetName val="cirr_all"/>
      <sheetName val="cirr"/>
      <sheetName val="info"/>
      <sheetName val="pvtReport"/>
      <sheetName val="pvtSource"/>
      <sheetName val="Expenditure &amp; Saving"/>
      <sheetName val="Guinea Bissau_mdb"/>
      <sheetName val="Q6"/>
      <sheetName val="Q7"/>
      <sheetName val="Q5"/>
      <sheetName val="ASSUM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2 (2)"/>
      <sheetName val="tricomp00pub99rev"/>
      <sheetName val="ana3"/>
      <sheetName val="ana2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Table 1"/>
      <sheetName val="STOCK"/>
      <sheetName val="SPNF Acuerdo Incl. In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MACRO"/>
      <sheetName val="Input_DRBOP"/>
      <sheetName val="Reall2008"/>
      <sheetName val="Real-IN"/>
      <sheetName val="ASSUM"/>
      <sheetName val="Real Summary"/>
      <sheetName val="Shared Data"/>
      <sheetName val="EDEs"/>
      <sheetName val="Debt-IN"/>
      <sheetName val="PubDS04-In"/>
      <sheetName val="SBA-To-BOP"/>
      <sheetName val="DR-Transf-Houston"/>
      <sheetName val="Assum-Houston"/>
      <sheetName val="EST SERV 2004 SD"/>
      <sheetName val="PC-CAPA"/>
      <sheetName val="PC-DS"/>
      <sheetName val="Sheet2"/>
      <sheetName val="DS"/>
      <sheetName val="WEO-In"/>
      <sheetName val="Q5"/>
      <sheetName val="Q6"/>
      <sheetName val="Q7"/>
      <sheetName val="BOPquart"/>
      <sheetName val="BOPquart (%)"/>
      <sheetName val="BoP Table"/>
      <sheetName val="R1"/>
      <sheetName val="Fisc-OUT"/>
      <sheetName val="BoP Table (mln)-PC"/>
      <sheetName val="BoP Table (mln)-Ann"/>
      <sheetName val="BoP Table (mln)-MT"/>
      <sheetName val="FX-BriefTablita"/>
      <sheetName val="BoP Table (mln)"/>
      <sheetName val="Ext Disb"/>
      <sheetName val="FX-SRTablita"/>
      <sheetName val="FX-SRTablita-Cond05"/>
      <sheetName val="FX-BriefTablita-LOI"/>
      <sheetName val="GEFR Table"/>
      <sheetName val="GEFR Table (mln)"/>
      <sheetName val="BOP PC"/>
      <sheetName val="GEFR Text"/>
      <sheetName val="Chge in Debt to GDP ratio"/>
      <sheetName val="MDBs to CG"/>
      <sheetName val="MDBs to CG (03)"/>
      <sheetName val="WBIDB"/>
      <sheetName val="Pub Ext Debt"/>
      <sheetName val="Ext Debt Sce (Y)"/>
      <sheetName val="Ext Debt Sce (Q)"/>
      <sheetName val="BOP"/>
      <sheetName val="DEBT In"/>
      <sheetName val="Debt"/>
      <sheetName val="Debt-Graph"/>
      <sheetName val="Exp"/>
      <sheetName val="Oil"/>
      <sheetName val="Imp"/>
      <sheetName val="XandM"/>
      <sheetName val="X-Sur"/>
      <sheetName val="XMGrowth"/>
      <sheetName val="Serv"/>
      <sheetName val="Trade bal"/>
      <sheetName val="Trade%Tab"/>
      <sheetName val="Inc"/>
      <sheetName val="Transf"/>
      <sheetName val="CapFin"/>
      <sheetName val="BOP Fin"/>
      <sheetName val="Priv"/>
      <sheetName val="Fund"/>
      <sheetName val="Res"/>
      <sheetName val="BCRD liaibilities"/>
      <sheetName val="Comparation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RED Table 38"/>
      <sheetName val="Vuln-BOPBase"/>
      <sheetName val="Vuln-BOPAlt"/>
      <sheetName val="Chart1"/>
      <sheetName val="Vuln-1"/>
      <sheetName val="Vuln-3"/>
      <sheetName val="Vuln-2"/>
      <sheetName val="Calc"/>
      <sheetName val="for SR"/>
      <sheetName val="Debt-SR"/>
      <sheetName val="FX-SRTablita-Cond"/>
      <sheetName val="Q4"/>
      <sheetName val="Q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Questionnaire 5</v>
          </cell>
          <cell r="DZ1"/>
          <cell r="EA1"/>
        </row>
        <row r="2">
          <cell r="A2" t="str">
            <v>International Trade</v>
          </cell>
        </row>
        <row r="4">
          <cell r="A4" t="str">
            <v xml:space="preserve">(Billions of U.S. dollars, except as indicated by the </v>
          </cell>
        </row>
        <row r="5">
          <cell r="A5" t="str">
            <v>magnitude factor )</v>
          </cell>
        </row>
        <row r="6">
          <cell r="A6" t="str">
            <v>Update only bolded variables</v>
          </cell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7">
          <cell r="D7" t="str">
            <v>A</v>
          </cell>
        </row>
        <row r="8">
          <cell r="B8" t="str">
            <v>GOODS AND SERVICES</v>
          </cell>
        </row>
        <row r="10">
          <cell r="A10" t="str">
            <v>TX_RPCH</v>
          </cell>
          <cell r="B10" t="str">
            <v>Volume of exports</v>
          </cell>
          <cell r="C10" t="str">
            <v>% change</v>
          </cell>
          <cell r="E10">
            <v>-12.749627780048</v>
          </cell>
          <cell r="F10">
            <v>7.1665520475450801</v>
          </cell>
          <cell r="G10">
            <v>-26.053045537869099</v>
          </cell>
          <cell r="H10">
            <v>7.5079695552709804</v>
          </cell>
          <cell r="I10">
            <v>13.026626834234399</v>
          </cell>
          <cell r="J10">
            <v>-0.37174086895503899</v>
          </cell>
          <cell r="K10">
            <v>0.74567955727351498</v>
          </cell>
          <cell r="L10">
            <v>6.6698908563288102</v>
          </cell>
          <cell r="M10">
            <v>1.23497177058987</v>
          </cell>
          <cell r="N10">
            <v>8.5976327325727002</v>
          </cell>
          <cell r="O10">
            <v>-1.9408929821985901</v>
          </cell>
          <cell r="P10">
            <v>1.5494769095851999</v>
          </cell>
          <cell r="Q10">
            <v>12.062917072568499</v>
          </cell>
          <cell r="R10">
            <v>25.615415760841401</v>
          </cell>
          <cell r="S10">
            <v>5.5314312959246204</v>
          </cell>
          <cell r="T10">
            <v>-1.4487628064857301</v>
          </cell>
          <cell r="U10">
            <v>12.424075711893501</v>
          </cell>
          <cell r="V10">
            <v>23.088757897086801</v>
          </cell>
          <cell r="W10">
            <v>8.5892683640037095</v>
          </cell>
          <cell r="X10">
            <v>8.0010375553124291</v>
          </cell>
          <cell r="Y10">
            <v>17.426031853390512</v>
          </cell>
          <cell r="Z10">
            <v>-3.9594340593259281</v>
          </cell>
          <cell r="AA10">
            <v>-5.0133893937765128</v>
          </cell>
          <cell r="AB10">
            <v>-1.4305687486203533</v>
          </cell>
          <cell r="AC10">
            <v>1.3161017705215494</v>
          </cell>
          <cell r="AD10">
            <v>5.0308504683860722</v>
          </cell>
          <cell r="AE10">
            <v>1.7049555018131324</v>
          </cell>
          <cell r="AF10">
            <v>2.1965429597255115</v>
          </cell>
          <cell r="AG10">
            <v>2.2453945462460378</v>
          </cell>
          <cell r="AH10">
            <v>2.4355848714972872</v>
          </cell>
        </row>
        <row r="11">
          <cell r="A11" t="str">
            <v>TM_RPCH</v>
          </cell>
          <cell r="B11" t="str">
            <v>Volume of imports</v>
          </cell>
          <cell r="C11" t="str">
            <v>% change</v>
          </cell>
          <cell r="E11">
            <v>17.5043808202518</v>
          </cell>
          <cell r="F11">
            <v>-11.9726453518862</v>
          </cell>
          <cell r="G11">
            <v>-13.480200213169001</v>
          </cell>
          <cell r="H11">
            <v>3.9994503335530198</v>
          </cell>
          <cell r="I11">
            <v>-7.1568662357060804</v>
          </cell>
          <cell r="J11">
            <v>5.2018998228105904</v>
          </cell>
          <cell r="K11">
            <v>14.7616272930238</v>
          </cell>
          <cell r="L11">
            <v>6.83590943520334</v>
          </cell>
          <cell r="M11">
            <v>-1.8683583495567</v>
          </cell>
          <cell r="N11">
            <v>14.1272044039791</v>
          </cell>
          <cell r="O11">
            <v>-15.5104200035028</v>
          </cell>
          <cell r="P11">
            <v>-1.6909051633343799</v>
          </cell>
          <cell r="Q11">
            <v>22.811572114297899</v>
          </cell>
          <cell r="R11">
            <v>4.0868867572996201</v>
          </cell>
          <cell r="S11">
            <v>41.385402760225602</v>
          </cell>
          <cell r="T11">
            <v>-2.8294534673515401</v>
          </cell>
          <cell r="U11">
            <v>3.9837918539182602</v>
          </cell>
          <cell r="V11">
            <v>21.621087050164299</v>
          </cell>
          <cell r="W11">
            <v>19.736901603878898</v>
          </cell>
          <cell r="X11">
            <v>15.148582493370055</v>
          </cell>
          <cell r="Y11">
            <v>14.831819828163152</v>
          </cell>
          <cell r="Z11">
            <v>-3.8442855041002089</v>
          </cell>
          <cell r="AA11">
            <v>-2.277080805996734</v>
          </cell>
          <cell r="AB11">
            <v>-11.79992413917369</v>
          </cell>
          <cell r="AC11">
            <v>1.671503923739337</v>
          </cell>
          <cell r="AD11">
            <v>7.2797920181972842</v>
          </cell>
          <cell r="AE11">
            <v>4.0615994505638353</v>
          </cell>
          <cell r="AF11">
            <v>3.9684956266434757</v>
          </cell>
          <cell r="AG11">
            <v>4.9074967311568463</v>
          </cell>
          <cell r="AH11">
            <v>4.7296617335551794</v>
          </cell>
        </row>
        <row r="13">
          <cell r="B13" t="str">
            <v xml:space="preserve">  GOODS</v>
          </cell>
        </row>
        <row r="14">
          <cell r="A14" t="str">
            <v>TXG_RPCH</v>
          </cell>
          <cell r="B14" t="str">
            <v xml:space="preserve">  Volume of exports</v>
          </cell>
          <cell r="C14" t="str">
            <v>% change</v>
          </cell>
          <cell r="E14">
            <v>-17.6084210147345</v>
          </cell>
          <cell r="F14">
            <v>10.866779262122</v>
          </cell>
          <cell r="G14">
            <v>-35.836036712513398</v>
          </cell>
          <cell r="H14">
            <v>2.1966349092378898</v>
          </cell>
          <cell r="I14">
            <v>16.386754657907701</v>
          </cell>
          <cell r="J14">
            <v>-7.0268973827608203</v>
          </cell>
          <cell r="K14">
            <v>0.93860598836679199</v>
          </cell>
          <cell r="L14">
            <v>-2.0931644883800802</v>
          </cell>
          <cell r="M14">
            <v>-1.6211405982299201</v>
          </cell>
          <cell r="N14">
            <v>4.56389420422689</v>
          </cell>
          <cell r="O14">
            <v>-4.0166448073724901</v>
          </cell>
          <cell r="P14">
            <v>3.0959991291132001</v>
          </cell>
          <cell r="Q14">
            <v>8.8246412645747405</v>
          </cell>
          <cell r="R14">
            <v>15.837621286120401</v>
          </cell>
          <cell r="S14">
            <v>2.45866492369387</v>
          </cell>
          <cell r="T14">
            <v>-0.59140151972051402</v>
          </cell>
          <cell r="U14">
            <v>10.834532103898701</v>
          </cell>
          <cell r="V14">
            <v>23.0123387980587</v>
          </cell>
          <cell r="W14">
            <v>10.629192608389999</v>
          </cell>
          <cell r="X14">
            <v>5.6284244466519917</v>
          </cell>
          <cell r="Y14">
            <v>16.844863125419796</v>
          </cell>
          <cell r="Z14">
            <v>-5.3866656579686474</v>
          </cell>
          <cell r="AA14">
            <v>-5.1992150087004756</v>
          </cell>
          <cell r="AB14">
            <v>-4.59094198603972</v>
          </cell>
          <cell r="AC14">
            <v>-0.73822753192814838</v>
          </cell>
          <cell r="AD14">
            <v>2.3560993543992437</v>
          </cell>
          <cell r="AE14">
            <v>0.11733809443799093</v>
          </cell>
          <cell r="AF14">
            <v>0.7505017220266863</v>
          </cell>
          <cell r="AG14">
            <v>0.64443446603239529</v>
          </cell>
          <cell r="AH14">
            <v>0.72351469194094076</v>
          </cell>
        </row>
        <row r="15">
          <cell r="A15" t="str">
            <v>TMG_RPCH</v>
          </cell>
          <cell r="B15" t="str">
            <v xml:space="preserve">  Volume of imports</v>
          </cell>
          <cell r="C15" t="str">
            <v>% change</v>
          </cell>
          <cell r="E15">
            <v>21.575970213541598</v>
          </cell>
          <cell r="F15">
            <v>-10.8072409959937</v>
          </cell>
          <cell r="G15">
            <v>-9.2832717888127405</v>
          </cell>
          <cell r="H15">
            <v>4.5924834406685999</v>
          </cell>
          <cell r="I15">
            <v>-7.6426657028293103</v>
          </cell>
          <cell r="J15">
            <v>8.8156490411151207</v>
          </cell>
          <cell r="K15">
            <v>16.27203425299</v>
          </cell>
          <cell r="L15">
            <v>4.5319608268565199</v>
          </cell>
          <cell r="M15">
            <v>-2.3628317990598502</v>
          </cell>
          <cell r="N15">
            <v>15.337439520551699</v>
          </cell>
          <cell r="O15">
            <v>-17.9552312376338</v>
          </cell>
          <cell r="P15">
            <v>-3.0133138441665901</v>
          </cell>
          <cell r="Q15">
            <v>24.407027712826</v>
          </cell>
          <cell r="R15">
            <v>1.43915039529166</v>
          </cell>
          <cell r="S15">
            <v>3.1684794425960399</v>
          </cell>
          <cell r="T15">
            <v>-3.9601850456225902</v>
          </cell>
          <cell r="U15">
            <v>10.041107360619201</v>
          </cell>
          <cell r="V15">
            <v>25.046383307162799</v>
          </cell>
          <cell r="W15">
            <v>21.248552340049301</v>
          </cell>
          <cell r="X15">
            <v>3.2314583322157864</v>
          </cell>
          <cell r="Y15">
            <v>15.866865506971028</v>
          </cell>
          <cell r="Z15">
            <v>-3.9195615394186922</v>
          </cell>
          <cell r="AA15">
            <v>-2.2598390829870252</v>
          </cell>
          <cell r="AB15">
            <v>-12.041206207187971</v>
          </cell>
          <cell r="AC15">
            <v>0.56697799824154682</v>
          </cell>
          <cell r="AD15">
            <v>7.3868260172663902</v>
          </cell>
          <cell r="AE15">
            <v>4.1916733300699782</v>
          </cell>
          <cell r="AF15">
            <v>4.0209695539614509</v>
          </cell>
          <cell r="AG15">
            <v>4.9923904300675837</v>
          </cell>
          <cell r="AH15">
            <v>4.7974873791838846</v>
          </cell>
        </row>
        <row r="16">
          <cell r="A16" t="str">
            <v>TXGO</v>
          </cell>
          <cell r="B16" t="str">
            <v xml:space="preserve">    Value of oil exports</v>
          </cell>
        </row>
        <row r="17">
          <cell r="A17" t="str">
            <v>TXGO_DPCH</v>
          </cell>
          <cell r="B17" t="str">
            <v xml:space="preserve">    Deflator/unit value of oil exports (optional)</v>
          </cell>
          <cell r="C17" t="str">
            <v>% change</v>
          </cell>
        </row>
        <row r="18">
          <cell r="A18" t="str">
            <v>TMGO</v>
          </cell>
          <cell r="B18" t="str">
            <v xml:space="preserve">    Value of oil imports (&gt;= 0)</v>
          </cell>
        </row>
        <row r="19">
          <cell r="A19" t="str">
            <v>TMGO_DPCH</v>
          </cell>
          <cell r="B19" t="str">
            <v xml:space="preserve">    Deflator/unit value of oil imports (optional)</v>
          </cell>
          <cell r="C19" t="str">
            <v>% change</v>
          </cell>
          <cell r="R19">
            <v>-10.188722610473633</v>
          </cell>
          <cell r="S19">
            <v>11.789793968200684</v>
          </cell>
          <cell r="T19">
            <v>10.201272307638408</v>
          </cell>
          <cell r="U19">
            <v>21.121816477819856</v>
          </cell>
          <cell r="V19">
            <v>-7.0592811977449159</v>
          </cell>
          <cell r="W19">
            <v>-27.32122091021796</v>
          </cell>
        </row>
        <row r="20">
          <cell r="B20" t="str">
            <v xml:space="preserve">    NON-OIL</v>
          </cell>
        </row>
        <row r="22">
          <cell r="A22" t="str">
            <v>MCV_T</v>
          </cell>
          <cell r="B22" t="str">
            <v>Magnitude factor</v>
          </cell>
          <cell r="E22">
            <v>1.00000004749745E-3</v>
          </cell>
          <cell r="F22">
            <v>1.00000004749745E-3</v>
          </cell>
          <cell r="G22">
            <v>1.00000004749745E-3</v>
          </cell>
          <cell r="H22">
            <v>1.00000004749745E-3</v>
          </cell>
          <cell r="I22">
            <v>1.00000004749745E-3</v>
          </cell>
          <cell r="J22">
            <v>1.00000004749745E-3</v>
          </cell>
          <cell r="K22">
            <v>1.00000004749745E-3</v>
          </cell>
          <cell r="L22">
            <v>1.00000004749745E-3</v>
          </cell>
          <cell r="M22">
            <v>1.00000004749745E-3</v>
          </cell>
          <cell r="N22">
            <v>1.00000004749745E-3</v>
          </cell>
          <cell r="O22">
            <v>1.00000004749745E-3</v>
          </cell>
          <cell r="P22">
            <v>1.00000004749745E-3</v>
          </cell>
          <cell r="Q22">
            <v>1.00000004749745E-3</v>
          </cell>
          <cell r="R22">
            <v>1.00000004749745E-3</v>
          </cell>
          <cell r="S22">
            <v>1.00000004749745E-3</v>
          </cell>
          <cell r="T22">
            <v>1.00000004749745E-3</v>
          </cell>
          <cell r="U22">
            <v>1.00000004749745E-3</v>
          </cell>
          <cell r="V22">
            <v>1.00000004749745E-3</v>
          </cell>
          <cell r="W22">
            <v>1.00000004749745E-3</v>
          </cell>
          <cell r="X22">
            <v>1E-3</v>
          </cell>
          <cell r="Y22">
            <v>1E-3</v>
          </cell>
          <cell r="Z22">
            <v>1E-3</v>
          </cell>
          <cell r="AA22">
            <v>1E-3</v>
          </cell>
          <cell r="AB22">
            <v>1E-3</v>
          </cell>
          <cell r="AC22">
            <v>1E-3</v>
          </cell>
          <cell r="AD22">
            <v>1E-3</v>
          </cell>
          <cell r="AE22">
            <v>1E-3</v>
          </cell>
          <cell r="AF22">
            <v>1E-3</v>
          </cell>
          <cell r="AG22">
            <v>1E-3</v>
          </cell>
          <cell r="AH22">
            <v>1E-3</v>
          </cell>
        </row>
        <row r="23">
          <cell r="A23" t="str">
            <v>MCV_T1</v>
          </cell>
          <cell r="B23" t="str">
            <v>= MCV_B or MCV, if not provided</v>
          </cell>
          <cell r="E23"/>
          <cell r="F23">
            <v>1.00000004749745E-3</v>
          </cell>
          <cell r="G23">
            <v>1.00000004749745E-3</v>
          </cell>
          <cell r="H23">
            <v>1.00000004749745E-3</v>
          </cell>
          <cell r="I23">
            <v>1.00000004749745E-3</v>
          </cell>
          <cell r="J23">
            <v>1.00000004749745E-3</v>
          </cell>
          <cell r="K23">
            <v>1.00000004749745E-3</v>
          </cell>
          <cell r="L23">
            <v>1.00000004749745E-3</v>
          </cell>
          <cell r="M23">
            <v>1.00000004749745E-3</v>
          </cell>
          <cell r="N23">
            <v>1.00000004749745E-3</v>
          </cell>
          <cell r="O23">
            <v>1.00000004749745E-3</v>
          </cell>
          <cell r="P23">
            <v>1.00000004749745E-3</v>
          </cell>
          <cell r="Q23">
            <v>1.00000004749745E-3</v>
          </cell>
          <cell r="R23">
            <v>1.00000004749745E-3</v>
          </cell>
          <cell r="S23">
            <v>1.00000004749745E-3</v>
          </cell>
          <cell r="T23">
            <v>1.00000004749745E-3</v>
          </cell>
          <cell r="U23">
            <v>1.00000004749745E-3</v>
          </cell>
          <cell r="V23">
            <v>1.00000004749745E-3</v>
          </cell>
          <cell r="W23">
            <v>1.00000004749745E-3</v>
          </cell>
          <cell r="X23">
            <v>1.00000004749745E-3</v>
          </cell>
          <cell r="Y23">
            <v>1E-3</v>
          </cell>
          <cell r="Z23">
            <v>1E-3</v>
          </cell>
          <cell r="AA23">
            <v>1E-3</v>
          </cell>
          <cell r="AB23">
            <v>1E-3</v>
          </cell>
          <cell r="AC23">
            <v>1E-3</v>
          </cell>
          <cell r="AD23">
            <v>1E-3</v>
          </cell>
          <cell r="AE23">
            <v>1E-3</v>
          </cell>
          <cell r="AF23">
            <v>1E-3</v>
          </cell>
          <cell r="AG23">
            <v>1E-3</v>
          </cell>
          <cell r="AH23">
            <v>1E-3</v>
          </cell>
        </row>
      </sheetData>
      <sheetData sheetId="21"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-513.5</v>
          </cell>
          <cell r="S14">
            <v>-559.20000000000005</v>
          </cell>
          <cell r="T14">
            <v>-624</v>
          </cell>
          <cell r="U14">
            <v>-604</v>
          </cell>
          <cell r="V14">
            <v>-711.6</v>
          </cell>
          <cell r="W14">
            <v>-830.7</v>
          </cell>
          <cell r="X14">
            <v>-963.2</v>
          </cell>
          <cell r="Y14">
            <v>-1068.3000000000002</v>
          </cell>
          <cell r="Z14">
            <v>-1090.3</v>
          </cell>
          <cell r="AA14">
            <v>-1146.5999999999999</v>
          </cell>
          <cell r="AB14">
            <v>-1202.2990000000002</v>
          </cell>
          <cell r="AC14">
            <v>-1856.7576574689731</v>
          </cell>
          <cell r="AD14">
            <v>-1459.8182267205218</v>
          </cell>
          <cell r="AE14">
            <v>-1580.9522955291789</v>
          </cell>
          <cell r="AF14">
            <v>-1713.602845522619</v>
          </cell>
          <cell r="AG14">
            <v>-1856.7576574689731</v>
          </cell>
          <cell r="AH14">
            <v>-2012.3236965650815</v>
          </cell>
        </row>
        <row r="15">
          <cell r="E15">
            <v>-141.291522229214</v>
          </cell>
          <cell r="F15">
            <v>-123.800003608875</v>
          </cell>
          <cell r="G15">
            <v>-254.800009546056</v>
          </cell>
          <cell r="H15">
            <v>-297.09999342253502</v>
          </cell>
          <cell r="I15">
            <v>-357.70000308500602</v>
          </cell>
          <cell r="J15">
            <v>-319.10000715954197</v>
          </cell>
          <cell r="K15">
            <v>-243.70000098953</v>
          </cell>
          <cell r="L15">
            <v>-252.39999883584699</v>
          </cell>
          <cell r="M15">
            <v>-277.29998701969203</v>
          </cell>
          <cell r="N15">
            <v>-295.73001052976502</v>
          </cell>
          <cell r="O15">
            <v>-310.85000945874401</v>
          </cell>
          <cell r="P15">
            <v>-295.440004144385</v>
          </cell>
          <cell r="Q15">
            <v>-245.69999004649</v>
          </cell>
          <cell r="R15">
            <v>-267.10000000000002</v>
          </cell>
          <cell r="S15">
            <v>-186.5</v>
          </cell>
          <cell r="T15">
            <v>-193.5</v>
          </cell>
          <cell r="U15">
            <v>-183.6</v>
          </cell>
          <cell r="V15">
            <v>-154.19999999999999</v>
          </cell>
          <cell r="W15">
            <v>-151.61000000000001</v>
          </cell>
          <cell r="X15">
            <v>-211.33999999999997</v>
          </cell>
          <cell r="Y15">
            <v>-243.36</v>
          </cell>
          <cell r="Z15">
            <v>-251.07999999999998</v>
          </cell>
          <cell r="AA15">
            <v>-256.27</v>
          </cell>
          <cell r="AB15">
            <v>-276.71999999999997</v>
          </cell>
          <cell r="AC15">
            <v>-438.00328458333331</v>
          </cell>
          <cell r="AD15">
            <v>-482.97418642398173</v>
          </cell>
          <cell r="AE15">
            <v>-474.41060030754625</v>
          </cell>
          <cell r="AF15">
            <v>-516.0240510687745</v>
          </cell>
          <cell r="AG15">
            <v>-592.60530636099895</v>
          </cell>
          <cell r="AH15">
            <v>-600.45623999916393</v>
          </cell>
        </row>
        <row r="16">
          <cell r="E16">
            <v>187.800010968934</v>
          </cell>
          <cell r="F16">
            <v>192.99999361237201</v>
          </cell>
          <cell r="G16">
            <v>205.000002413272</v>
          </cell>
          <cell r="H16">
            <v>477.70000240203501</v>
          </cell>
          <cell r="I16">
            <v>540.48642919266604</v>
          </cell>
          <cell r="J16">
            <v>681.50844911935405</v>
          </cell>
          <cell r="K16">
            <v>596.20836562385398</v>
          </cell>
          <cell r="L16">
            <v>704.79747280681602</v>
          </cell>
          <cell r="M16">
            <v>741.77029179533804</v>
          </cell>
          <cell r="N16">
            <v>788.17596202764901</v>
          </cell>
          <cell r="O16">
            <v>793.63968153879102</v>
          </cell>
          <cell r="P16">
            <v>829.29404624064</v>
          </cell>
          <cell r="Q16">
            <v>897.57366590339097</v>
          </cell>
          <cell r="R16">
            <v>894</v>
          </cell>
          <cell r="S16">
            <v>982.8</v>
          </cell>
          <cell r="T16">
            <v>992.2</v>
          </cell>
          <cell r="U16">
            <v>1167.7</v>
          </cell>
          <cell r="V16">
            <v>1352.1</v>
          </cell>
          <cell r="W16">
            <v>1986.5</v>
          </cell>
          <cell r="X16">
            <v>1847.8</v>
          </cell>
          <cell r="Y16">
            <v>1902.3000000000002</v>
          </cell>
          <cell r="Z16">
            <v>2027.5000000000005</v>
          </cell>
          <cell r="AA16">
            <v>2188.3999999999996</v>
          </cell>
          <cell r="AB16">
            <v>2408.4</v>
          </cell>
          <cell r="AC16">
            <v>2420.7645656924096</v>
          </cell>
          <cell r="AD16">
            <v>2564.0649295871599</v>
          </cell>
          <cell r="AE16">
            <v>2728.6041908051652</v>
          </cell>
          <cell r="AF16">
            <v>2901.9924379818608</v>
          </cell>
          <cell r="AG16">
            <v>3080.3930273681403</v>
          </cell>
          <cell r="AH16">
            <v>3255.7227127806132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21.899999618530298</v>
          </cell>
          <cell r="S21">
            <v>13.199999809265099</v>
          </cell>
          <cell r="T21">
            <v>1</v>
          </cell>
          <cell r="U21">
            <v>7.8000001907348597</v>
          </cell>
          <cell r="V21">
            <v>1</v>
          </cell>
          <cell r="W21">
            <v>2.3099999427795401</v>
          </cell>
          <cell r="X21">
            <v>1.54</v>
          </cell>
          <cell r="Y21">
            <v>1.71</v>
          </cell>
          <cell r="Z21">
            <v>4.1900000000000004</v>
          </cell>
          <cell r="AA21">
            <v>7.09</v>
          </cell>
          <cell r="AB21">
            <v>3.9099999999999997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-38.9</v>
          </cell>
          <cell r="T29">
            <v>-2.9</v>
          </cell>
          <cell r="U29">
            <v>-7.3</v>
          </cell>
          <cell r="V29">
            <v>-7.5</v>
          </cell>
          <cell r="W29">
            <v>-21.34</v>
          </cell>
          <cell r="X29">
            <v>-436.85</v>
          </cell>
          <cell r="Y29">
            <v>264.46000000000004</v>
          </cell>
          <cell r="Z29">
            <v>113.47999999999996</v>
          </cell>
          <cell r="AA29">
            <v>9.6499999999999986</v>
          </cell>
          <cell r="AB29">
            <v>-47.419999999999959</v>
          </cell>
          <cell r="AC29">
            <v>-28.532874999999997</v>
          </cell>
          <cell r="AD29">
            <v>-29.190090624999996</v>
          </cell>
          <cell r="AE29">
            <v>-29.896597421874993</v>
          </cell>
          <cell r="AF29">
            <v>-31.75735820273437</v>
          </cell>
          <cell r="AG29">
            <v>-33.801157231994139</v>
          </cell>
          <cell r="AH29">
            <v>-34.944117169033575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-433</v>
          </cell>
          <cell r="Y33">
            <v>268.40000000000003</v>
          </cell>
          <cell r="Z33">
            <v>123.49999999999999</v>
          </cell>
          <cell r="AA33">
            <v>29.4</v>
          </cell>
          <cell r="AB33">
            <v>-0.19999999999999929</v>
          </cell>
          <cell r="AC33">
            <v>-8.7628749999999975</v>
          </cell>
          <cell r="AD33">
            <v>-9.4200906249999967</v>
          </cell>
          <cell r="AE33">
            <v>-10.126597421874996</v>
          </cell>
          <cell r="AF33">
            <v>-10.98735820273437</v>
          </cell>
          <cell r="AG33">
            <v>-12.031157231994136</v>
          </cell>
          <cell r="AH33">
            <v>-13.174117169033579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-428.9</v>
          </cell>
          <cell r="Y35">
            <v>270.60000000000002</v>
          </cell>
          <cell r="Z35">
            <v>128.19999999999999</v>
          </cell>
          <cell r="AA35">
            <v>34.5</v>
          </cell>
          <cell r="AB35">
            <v>6.6</v>
          </cell>
          <cell r="AC35">
            <v>-1.5562499999999986</v>
          </cell>
          <cell r="AD35">
            <v>-1.6729687499999983</v>
          </cell>
          <cell r="AE35">
            <v>-1.798441406249998</v>
          </cell>
          <cell r="AF35">
            <v>-1.9513089257812477</v>
          </cell>
          <cell r="AG35">
            <v>-2.1366832737304664</v>
          </cell>
          <cell r="AH35">
            <v>-2.3396681847348608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-4.0999999999999996</v>
          </cell>
          <cell r="Y37">
            <v>-2.2000000000000002</v>
          </cell>
          <cell r="Z37">
            <v>-4.7</v>
          </cell>
          <cell r="AA37">
            <v>-5.0999999999999996</v>
          </cell>
          <cell r="AB37">
            <v>-6.7999999999999989</v>
          </cell>
          <cell r="AC37">
            <v>-7.2066249999999989</v>
          </cell>
          <cell r="AD37">
            <v>-7.7471218749999986</v>
          </cell>
          <cell r="AE37">
            <v>-8.3281560156249981</v>
          </cell>
          <cell r="AF37">
            <v>-9.036049276953122</v>
          </cell>
          <cell r="AG37">
            <v>-9.8944739582636689</v>
          </cell>
          <cell r="AH37">
            <v>-10.834448984298717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-4.0999999999999996</v>
          </cell>
          <cell r="Y43">
            <v>-2.2000000000000002</v>
          </cell>
          <cell r="Z43">
            <v>-4.7</v>
          </cell>
          <cell r="AA43">
            <v>-5.0999999999999996</v>
          </cell>
          <cell r="AB43">
            <v>-6.7999999999999989</v>
          </cell>
          <cell r="AC43">
            <v>-7.2066249999999989</v>
          </cell>
          <cell r="AD43">
            <v>-7.7471218749999986</v>
          </cell>
          <cell r="AE43">
            <v>-8.3281560156249981</v>
          </cell>
          <cell r="AF43">
            <v>-9.036049276953122</v>
          </cell>
          <cell r="AG43">
            <v>-9.8944739582636689</v>
          </cell>
          <cell r="AH43">
            <v>-10.834448984298717</v>
          </cell>
        </row>
        <row r="45">
          <cell r="E45">
            <v>10.699999010469799</v>
          </cell>
          <cell r="F45">
            <v>0</v>
          </cell>
          <cell r="G45">
            <v>0</v>
          </cell>
          <cell r="H45">
            <v>0</v>
          </cell>
          <cell r="I45">
            <v>-16.200001513399101</v>
          </cell>
          <cell r="J45">
            <v>-46.900001920852702</v>
          </cell>
          <cell r="K45">
            <v>16</v>
          </cell>
          <cell r="L45">
            <v>-26.600000116415298</v>
          </cell>
          <cell r="M45">
            <v>-60.300000873114897</v>
          </cell>
          <cell r="N45">
            <v>-3.7000000582076602</v>
          </cell>
          <cell r="O45">
            <v>40.099998894054501</v>
          </cell>
          <cell r="P45">
            <v>-11.100000174623</v>
          </cell>
          <cell r="Q45">
            <v>-10.2079999441206</v>
          </cell>
          <cell r="R45">
            <v>-49.200000762939503</v>
          </cell>
          <cell r="S45">
            <v>176.80000305175801</v>
          </cell>
          <cell r="T45">
            <v>-263.10000610351602</v>
          </cell>
          <cell r="U45">
            <v>42.299999237060497</v>
          </cell>
          <cell r="V45">
            <v>-220.10000610351599</v>
          </cell>
          <cell r="W45">
            <v>-66.400001525878906</v>
          </cell>
          <cell r="X45">
            <v>-53.4</v>
          </cell>
          <cell r="Y45">
            <v>-165</v>
          </cell>
          <cell r="Z45">
            <v>-155.5</v>
          </cell>
          <cell r="AA45">
            <v>-154.13</v>
          </cell>
          <cell r="AB45">
            <v>-1291.5999999999999</v>
          </cell>
          <cell r="AC45">
            <v>-985.5</v>
          </cell>
          <cell r="AD45">
            <v>-1110.53765</v>
          </cell>
          <cell r="AE45">
            <v>-1165.3178125000002</v>
          </cell>
          <cell r="AF45">
            <v>-1262.3272455250003</v>
          </cell>
          <cell r="AG45">
            <v>-1367.1466335932505</v>
          </cell>
          <cell r="AH45">
            <v>-1480.4032331282731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-1</v>
          </cell>
          <cell r="Y47">
            <v>-1.2</v>
          </cell>
          <cell r="Z47">
            <v>-0.8</v>
          </cell>
          <cell r="AA47">
            <v>-1</v>
          </cell>
          <cell r="AB47">
            <v>-0.19999999999999996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-548.41</v>
          </cell>
          <cell r="S50">
            <v>-180.9</v>
          </cell>
          <cell r="T50">
            <v>-71.599999999999994</v>
          </cell>
          <cell r="U50">
            <v>-94</v>
          </cell>
          <cell r="V50">
            <v>-83.4</v>
          </cell>
          <cell r="W50">
            <v>-79.2</v>
          </cell>
          <cell r="X50">
            <v>92.66</v>
          </cell>
          <cell r="Y50">
            <v>79.54000000000002</v>
          </cell>
          <cell r="Z50">
            <v>573.6099999999999</v>
          </cell>
          <cell r="AA50">
            <v>149.64999999999992</v>
          </cell>
          <cell r="AB50">
            <v>668.60000000000014</v>
          </cell>
          <cell r="AC50">
            <v>225.55999999999995</v>
          </cell>
          <cell r="AD50">
            <v>158.37799999999993</v>
          </cell>
          <cell r="AE50">
            <v>-604.84655550236801</v>
          </cell>
          <cell r="AF50">
            <v>-257.3162445436642</v>
          </cell>
          <cell r="AG50">
            <v>-286.10270079366421</v>
          </cell>
          <cell r="AH50">
            <v>-258.40806954366417</v>
          </cell>
        </row>
        <row r="51">
          <cell r="E51">
            <v>250.31481208432601</v>
          </cell>
          <cell r="F51">
            <v>-8.0293420713773295E-2</v>
          </cell>
          <cell r="G51">
            <v>197.303482702536</v>
          </cell>
          <cell r="H51">
            <v>-163.19593856800401</v>
          </cell>
          <cell r="I51">
            <v>-25.903395251946499</v>
          </cell>
          <cell r="J51">
            <v>64.973665968399899</v>
          </cell>
          <cell r="K51">
            <v>39.240445593985797</v>
          </cell>
          <cell r="L51">
            <v>97.983101332572502</v>
          </cell>
          <cell r="M51">
            <v>-2.6161916511507601</v>
          </cell>
          <cell r="N51">
            <v>-99.784561965138394</v>
          </cell>
          <cell r="O51">
            <v>81.638047879986203</v>
          </cell>
          <cell r="P51">
            <v>34.377868624533598</v>
          </cell>
          <cell r="Q51">
            <v>93.475400146836606</v>
          </cell>
          <cell r="R51">
            <v>64.3</v>
          </cell>
          <cell r="S51">
            <v>4.5999999999999899</v>
          </cell>
          <cell r="T51">
            <v>50</v>
          </cell>
          <cell r="U51">
            <v>0.50000000000001998</v>
          </cell>
          <cell r="V51">
            <v>27.399999999999899</v>
          </cell>
          <cell r="W51">
            <v>-86.699999999999903</v>
          </cell>
          <cell r="X51">
            <v>4.2999999999999545</v>
          </cell>
          <cell r="Y51">
            <v>16.899999999999963</v>
          </cell>
          <cell r="Z51">
            <v>-30.5</v>
          </cell>
          <cell r="AA51">
            <v>40.300000000000011</v>
          </cell>
          <cell r="AB51">
            <v>-122.81000000000003</v>
          </cell>
          <cell r="AC51">
            <v>2.7100000000000004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E52">
            <v>133.659207903474</v>
          </cell>
          <cell r="F52">
            <v>-63.510969753534098</v>
          </cell>
          <cell r="G52">
            <v>333.49408586385198</v>
          </cell>
          <cell r="H52">
            <v>-1.32158605950376E-6</v>
          </cell>
          <cell r="I52">
            <v>5.76660966599274E-7</v>
          </cell>
          <cell r="J52">
            <v>8.3093380625771997E-8</v>
          </cell>
          <cell r="K52">
            <v>-2.7143898991906499E-6</v>
          </cell>
          <cell r="L52">
            <v>3.7642444964155501E-7</v>
          </cell>
          <cell r="M52">
            <v>4.8463354565253599E-7</v>
          </cell>
          <cell r="N52">
            <v>4.9456215004802704E-6</v>
          </cell>
          <cell r="O52">
            <v>212.29454063917501</v>
          </cell>
          <cell r="P52">
            <v>92.278035585435305</v>
          </cell>
          <cell r="Q52">
            <v>-7.0718494658084996</v>
          </cell>
          <cell r="R52">
            <v>50.6100006103512</v>
          </cell>
          <cell r="S52">
            <v>-29.020000457762901</v>
          </cell>
          <cell r="T52">
            <v>11.3199996948241</v>
          </cell>
          <cell r="U52">
            <v>-179.89999389648401</v>
          </cell>
          <cell r="V52">
            <v>-221.02999877929699</v>
          </cell>
          <cell r="W52">
            <v>88.540000915527102</v>
          </cell>
          <cell r="X52">
            <v>92.66</v>
          </cell>
          <cell r="Y52">
            <v>79.54000000000002</v>
          </cell>
          <cell r="Z52">
            <v>573.6099999999999</v>
          </cell>
          <cell r="AA52">
            <v>124.04999999999993</v>
          </cell>
          <cell r="AB52">
            <v>761.20150000000012</v>
          </cell>
          <cell r="AC52">
            <v>520.87798999999995</v>
          </cell>
          <cell r="AD52">
            <v>388.06976999999995</v>
          </cell>
          <cell r="AE52">
            <v>-621.25311050236803</v>
          </cell>
          <cell r="AF52">
            <v>-368.06236454366422</v>
          </cell>
          <cell r="AG52">
            <v>-534.26027704366425</v>
          </cell>
          <cell r="AH52">
            <v>-467.60101454366418</v>
          </cell>
        </row>
        <row r="56">
          <cell r="E56">
            <v>74.213881437692095</v>
          </cell>
          <cell r="F56">
            <v>221.208311149351</v>
          </cell>
          <cell r="G56">
            <v>-132.03179094887099</v>
          </cell>
          <cell r="H56">
            <v>-5.9073803951685404E-7</v>
          </cell>
          <cell r="I56">
            <v>2.4622758789623797E-7</v>
          </cell>
          <cell r="J56">
            <v>3.4169431942767001E-8</v>
          </cell>
          <cell r="K56">
            <v>-8.5857578088222997E-7</v>
          </cell>
          <cell r="L56">
            <v>1.03037463305056E-7</v>
          </cell>
          <cell r="M56">
            <v>1.3237986676072499E-7</v>
          </cell>
          <cell r="N56">
            <v>1.4223670000478801E-6</v>
          </cell>
          <cell r="O56">
            <v>48.005456230511598</v>
          </cell>
          <cell r="P56">
            <v>86.121964537858005</v>
          </cell>
          <cell r="Q56">
            <v>68.3853692749327</v>
          </cell>
          <cell r="R56">
            <v>108</v>
          </cell>
          <cell r="S56">
            <v>102.90000152587901</v>
          </cell>
          <cell r="T56">
            <v>98.900001525878906</v>
          </cell>
          <cell r="U56">
            <v>86.099998474121094</v>
          </cell>
          <cell r="V56">
            <v>51</v>
          </cell>
          <cell r="W56">
            <v>79</v>
          </cell>
          <cell r="X56">
            <v>16.899999999999999</v>
          </cell>
          <cell r="Y56">
            <v>104.70000000000002</v>
          </cell>
          <cell r="Z56">
            <v>229.10000000000002</v>
          </cell>
          <cell r="AA56">
            <v>156.90000000000003</v>
          </cell>
          <cell r="AB56">
            <v>-4.1000000000000014</v>
          </cell>
          <cell r="AC56">
            <v>19.178916447603626</v>
          </cell>
          <cell r="AD56">
            <v>55.859865331443501</v>
          </cell>
          <cell r="AE56">
            <v>78.915160670749543</v>
          </cell>
          <cell r="AF56">
            <v>100.02454254090833</v>
          </cell>
          <cell r="AG56">
            <v>95.208052076651853</v>
          </cell>
          <cell r="AH56">
            <v>99.49241442010117</v>
          </cell>
        </row>
        <row r="62">
          <cell r="E62">
            <v>109.29998236308001</v>
          </cell>
          <cell r="F62">
            <v>0</v>
          </cell>
          <cell r="G62">
            <v>0</v>
          </cell>
          <cell r="H62">
            <v>294.50000913860202</v>
          </cell>
          <cell r="I62">
            <v>270.600008032657</v>
          </cell>
          <cell r="J62">
            <v>-341.90000459840502</v>
          </cell>
          <cell r="K62">
            <v>66.199999883584695</v>
          </cell>
          <cell r="L62">
            <v>193.89999481951801</v>
          </cell>
          <cell r="M62">
            <v>178.89999493593399</v>
          </cell>
          <cell r="N62">
            <v>276.70000669388099</v>
          </cell>
          <cell r="O62">
            <v>631.49997572740699</v>
          </cell>
          <cell r="P62">
            <v>-694.90000285217502</v>
          </cell>
          <cell r="Q62">
            <v>-121.199996973202</v>
          </cell>
          <cell r="R62">
            <v>589.79999999999995</v>
          </cell>
          <cell r="S62">
            <v>47</v>
          </cell>
          <cell r="T62">
            <v>96.7</v>
          </cell>
          <cell r="U62">
            <v>74.44</v>
          </cell>
          <cell r="V62">
            <v>6.8</v>
          </cell>
          <cell r="W62">
            <v>58.15</v>
          </cell>
          <cell r="X62">
            <v>30.589999999999996</v>
          </cell>
          <cell r="Y62">
            <v>-21.519999999999996</v>
          </cell>
          <cell r="Z62">
            <v>5.389999999999989</v>
          </cell>
          <cell r="AA62">
            <v>52.620000000000005</v>
          </cell>
          <cell r="AB62">
            <v>-51.03700000000002</v>
          </cell>
          <cell r="AC62">
            <v>36.511500000000069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</row>
        <row r="69">
          <cell r="E69">
            <v>1.00000004749745E-3</v>
          </cell>
          <cell r="F69">
            <v>1.00000004749745E-3</v>
          </cell>
          <cell r="G69">
            <v>1.00000004749745E-3</v>
          </cell>
          <cell r="H69">
            <v>1.00000004749745E-3</v>
          </cell>
          <cell r="I69">
            <v>1.00000004749745E-3</v>
          </cell>
          <cell r="J69">
            <v>1.00000004749745E-3</v>
          </cell>
          <cell r="K69">
            <v>1.00000004749745E-3</v>
          </cell>
          <cell r="L69">
            <v>1.00000004749745E-3</v>
          </cell>
          <cell r="M69">
            <v>1.00000004749745E-3</v>
          </cell>
          <cell r="N69">
            <v>1.00000004749745E-3</v>
          </cell>
          <cell r="O69">
            <v>1.00000004749745E-3</v>
          </cell>
          <cell r="P69">
            <v>1.00000004749745E-3</v>
          </cell>
          <cell r="Q69">
            <v>1.00000004749745E-3</v>
          </cell>
          <cell r="R69">
            <v>1.00000004749745E-3</v>
          </cell>
          <cell r="S69">
            <v>1.00000004749745E-3</v>
          </cell>
          <cell r="T69">
            <v>1.00000004749745E-3</v>
          </cell>
          <cell r="U69">
            <v>1.00000004749745E-3</v>
          </cell>
          <cell r="V69">
            <v>1.00000004749745E-3</v>
          </cell>
          <cell r="W69">
            <v>1.00000004749745E-3</v>
          </cell>
          <cell r="X69">
            <v>1E-3</v>
          </cell>
          <cell r="Y69">
            <v>1E-3</v>
          </cell>
          <cell r="Z69">
            <v>1E-3</v>
          </cell>
          <cell r="AA69">
            <v>1E-3</v>
          </cell>
          <cell r="AB69">
            <v>1E-3</v>
          </cell>
          <cell r="AC69">
            <v>1E-3</v>
          </cell>
          <cell r="AD69">
            <v>1E-3</v>
          </cell>
          <cell r="AE69">
            <v>1E-3</v>
          </cell>
          <cell r="AF69">
            <v>1E-3</v>
          </cell>
          <cell r="AG69">
            <v>1E-3</v>
          </cell>
          <cell r="AH69">
            <v>1E-3</v>
          </cell>
        </row>
        <row r="70">
          <cell r="E70"/>
          <cell r="F70">
            <v>1.00000004749745E-3</v>
          </cell>
          <cell r="G70">
            <v>1.00000004749745E-3</v>
          </cell>
          <cell r="H70">
            <v>1.00000004749745E-3</v>
          </cell>
          <cell r="I70">
            <v>1.00000004749745E-3</v>
          </cell>
          <cell r="J70">
            <v>1.00000004749745E-3</v>
          </cell>
          <cell r="K70">
            <v>1.00000004749745E-3</v>
          </cell>
          <cell r="L70">
            <v>1.00000004749745E-3</v>
          </cell>
          <cell r="M70">
            <v>1.00000004749745E-3</v>
          </cell>
          <cell r="N70">
            <v>1.00000004749745E-3</v>
          </cell>
          <cell r="O70">
            <v>1.00000004749745E-3</v>
          </cell>
          <cell r="P70">
            <v>1.00000004749745E-3</v>
          </cell>
          <cell r="Q70">
            <v>1.00000004749745E-3</v>
          </cell>
          <cell r="R70">
            <v>1.00000004749745E-3</v>
          </cell>
          <cell r="S70">
            <v>1.00000004749745E-3</v>
          </cell>
          <cell r="T70">
            <v>1.00000004749745E-3</v>
          </cell>
          <cell r="U70">
            <v>1.00000004749745E-3</v>
          </cell>
          <cell r="V70">
            <v>1.00000004749745E-3</v>
          </cell>
          <cell r="W70">
            <v>1.00000004749745E-3</v>
          </cell>
          <cell r="X70">
            <v>1.00000004749745E-3</v>
          </cell>
          <cell r="Y70">
            <v>1E-3</v>
          </cell>
          <cell r="Z70">
            <v>1E-3</v>
          </cell>
          <cell r="AA70">
            <v>1E-3</v>
          </cell>
          <cell r="AB70">
            <v>1E-3</v>
          </cell>
          <cell r="AC70">
            <v>1E-3</v>
          </cell>
          <cell r="AD70">
            <v>1E-3</v>
          </cell>
          <cell r="AE70">
            <v>1E-3</v>
          </cell>
          <cell r="AF70">
            <v>1E-3</v>
          </cell>
          <cell r="AG70">
            <v>1E-3</v>
          </cell>
          <cell r="AH70">
            <v>1E-3</v>
          </cell>
        </row>
      </sheetData>
      <sheetData sheetId="22">
        <row r="6"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123.40000152587901</v>
          </cell>
          <cell r="X14">
            <v>134</v>
          </cell>
          <cell r="Y14">
            <v>134</v>
          </cell>
          <cell r="Z14">
            <v>134</v>
          </cell>
          <cell r="AA14">
            <v>134</v>
          </cell>
          <cell r="AB14">
            <v>50.99000000000003</v>
          </cell>
          <cell r="AC14">
            <v>53.700000000000031</v>
          </cell>
          <cell r="AD14">
            <v>51.881000000000029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7">
          <cell r="E17">
            <v>463.92352165645002</v>
          </cell>
          <cell r="F17">
            <v>681.90005163019305</v>
          </cell>
          <cell r="G17">
            <v>330.89999772990097</v>
          </cell>
          <cell r="H17">
            <v>752.59997846316696</v>
          </cell>
          <cell r="I17">
            <v>843.90004441244298</v>
          </cell>
          <cell r="J17">
            <v>843.90004441244298</v>
          </cell>
          <cell r="K17">
            <v>819.79998032581204</v>
          </cell>
          <cell r="L17">
            <v>811.59999091960503</v>
          </cell>
          <cell r="M17">
            <v>807.80001618172901</v>
          </cell>
          <cell r="N17">
            <v>884.00002095475702</v>
          </cell>
          <cell r="O17">
            <v>971.200002793968</v>
          </cell>
          <cell r="P17">
            <v>1073.69990017387</v>
          </cell>
          <cell r="Q17">
            <v>1134.40007543713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920.2337313443702</v>
          </cell>
          <cell r="Y17">
            <v>1512.4337313443702</v>
          </cell>
          <cell r="Z17">
            <v>2243.8337313443699</v>
          </cell>
          <cell r="AA17">
            <v>2465.21373134437</v>
          </cell>
          <cell r="AB17">
            <v>3272.3537313443703</v>
          </cell>
          <cell r="AC17">
            <v>3246.8526477919736</v>
          </cell>
          <cell r="AD17">
            <v>3281.7261131234172</v>
          </cell>
          <cell r="AE17">
            <v>1526.8876737941666</v>
          </cell>
          <cell r="AF17">
            <v>1626.9122163350748</v>
          </cell>
          <cell r="AG17">
            <v>1722.1202684117268</v>
          </cell>
          <cell r="AH17">
            <v>1821.6126828318279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4561.5</v>
          </cell>
          <cell r="S19">
            <v>3946.42</v>
          </cell>
          <cell r="T19">
            <v>3998.55</v>
          </cell>
          <cell r="U19">
            <v>3806.64</v>
          </cell>
          <cell r="V19">
            <v>3572.2</v>
          </cell>
          <cell r="W19">
            <v>3545.36</v>
          </cell>
          <cell r="X19">
            <v>3657</v>
          </cell>
          <cell r="Y19">
            <v>3684</v>
          </cell>
          <cell r="Z19">
            <v>4177</v>
          </cell>
          <cell r="AA19">
            <v>4640.1000000000004</v>
          </cell>
          <cell r="AB19">
            <v>5378.53</v>
          </cell>
          <cell r="AC19">
            <v>6028.6294900000003</v>
          </cell>
          <cell r="AD19">
            <v>6430.0343645000003</v>
          </cell>
          <cell r="AE19">
            <v>5789.2068089976319</v>
          </cell>
          <cell r="AF19">
            <v>5548.4905644539676</v>
          </cell>
          <cell r="AG19">
            <v>5280.0878636603029</v>
          </cell>
          <cell r="AH19">
            <v>5040.4797941166389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253.2337313443702</v>
          </cell>
          <cell r="Y20">
            <v>814.43373134437013</v>
          </cell>
          <cell r="Z20">
            <v>1080.8337313443701</v>
          </cell>
          <cell r="AA20">
            <v>1234.1337313443701</v>
          </cell>
          <cell r="AB20">
            <v>1372.93373134437</v>
          </cell>
          <cell r="AC20">
            <v>1392.1126477919736</v>
          </cell>
          <cell r="AD20">
            <v>1447.972513123417</v>
          </cell>
          <cell r="AE20">
            <v>1526.8876737941666</v>
          </cell>
          <cell r="AF20">
            <v>1626.9122163350748</v>
          </cell>
          <cell r="AG20">
            <v>1722.1202684117268</v>
          </cell>
          <cell r="AH20">
            <v>1821.6126828318279</v>
          </cell>
        </row>
        <row r="22">
          <cell r="E22">
            <v>427.48228665292601</v>
          </cell>
          <cell r="F22">
            <v>417.43988796190001</v>
          </cell>
          <cell r="G22">
            <v>360.60000733416501</v>
          </cell>
          <cell r="H22">
            <v>450.50000494765101</v>
          </cell>
          <cell r="I22">
            <v>550.00001559965199</v>
          </cell>
          <cell r="J22">
            <v>629.99999511055603</v>
          </cell>
          <cell r="K22">
            <v>642.49999749707104</v>
          </cell>
          <cell r="L22">
            <v>647.00001385342296</v>
          </cell>
          <cell r="M22">
            <v>621.19999557621804</v>
          </cell>
          <cell r="N22">
            <v>578.59999173451195</v>
          </cell>
          <cell r="O22">
            <v>505.400000349246</v>
          </cell>
          <cell r="P22">
            <v>398.699994819518</v>
          </cell>
          <cell r="Q22">
            <v>394.80000349246001</v>
          </cell>
          <cell r="R22">
            <v>931.5</v>
          </cell>
          <cell r="S22">
            <v>523.1</v>
          </cell>
          <cell r="T22">
            <v>451.6</v>
          </cell>
          <cell r="U22">
            <v>412.2</v>
          </cell>
          <cell r="V22">
            <v>384.3</v>
          </cell>
          <cell r="W22">
            <v>407.9</v>
          </cell>
          <cell r="X22">
            <v>521.18000000000006</v>
          </cell>
          <cell r="Y22">
            <v>573.58999999999992</v>
          </cell>
          <cell r="Z22">
            <v>812.99</v>
          </cell>
          <cell r="AA22">
            <v>890.31999999999994</v>
          </cell>
          <cell r="AB22">
            <v>1037.4185</v>
          </cell>
          <cell r="AC22">
            <v>815.08328458333335</v>
          </cell>
          <cell r="AD22">
            <v>1039.3063765709135</v>
          </cell>
          <cell r="AE22">
            <v>1757.4886076116989</v>
          </cell>
          <cell r="AF22">
            <v>1583.257909111639</v>
          </cell>
          <cell r="AG22">
            <v>1836.9470695943896</v>
          </cell>
          <cell r="AH22">
            <v>1780.2220882155571</v>
          </cell>
        </row>
        <row r="23">
          <cell r="E23">
            <v>222.87382616981401</v>
          </cell>
          <cell r="F23">
            <v>244.35504110333801</v>
          </cell>
          <cell r="G23">
            <v>147.500001338776</v>
          </cell>
          <cell r="H23">
            <v>223.19999767169401</v>
          </cell>
          <cell r="I23">
            <v>258.600014086253</v>
          </cell>
          <cell r="J23">
            <v>358.29998341081699</v>
          </cell>
          <cell r="K23">
            <v>398.79999650754098</v>
          </cell>
          <cell r="L23">
            <v>394.60001501757603</v>
          </cell>
          <cell r="M23">
            <v>343.90000855652602</v>
          </cell>
          <cell r="N23">
            <v>282.89999214196598</v>
          </cell>
          <cell r="O23">
            <v>432.39999743886301</v>
          </cell>
          <cell r="P23">
            <v>285.599993015081</v>
          </cell>
          <cell r="Q23">
            <v>234.60001129228601</v>
          </cell>
          <cell r="R23">
            <v>664.4</v>
          </cell>
          <cell r="S23">
            <v>292.89999999999998</v>
          </cell>
          <cell r="T23">
            <v>218.9</v>
          </cell>
          <cell r="U23">
            <v>191.2</v>
          </cell>
          <cell r="V23">
            <v>192</v>
          </cell>
          <cell r="W23">
            <v>217.2</v>
          </cell>
          <cell r="X23">
            <v>281.64</v>
          </cell>
          <cell r="Y23">
            <v>331.46</v>
          </cell>
          <cell r="Z23">
            <v>533.71</v>
          </cell>
          <cell r="AA23">
            <v>565.65</v>
          </cell>
          <cell r="AB23">
            <v>730.92849999999999</v>
          </cell>
          <cell r="AC23">
            <v>571.59</v>
          </cell>
          <cell r="AD23">
            <v>556.33219014693168</v>
          </cell>
          <cell r="AE23">
            <v>1283.0780073041526</v>
          </cell>
          <cell r="AF23">
            <v>1067.2338580428645</v>
          </cell>
          <cell r="AG23">
            <v>1244.3417632333906</v>
          </cell>
          <cell r="AH23">
            <v>1179.7658482163931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664.4</v>
          </cell>
          <cell r="S25">
            <v>292.89999999999998</v>
          </cell>
          <cell r="T25">
            <v>218.9</v>
          </cell>
          <cell r="U25">
            <v>191.2</v>
          </cell>
          <cell r="V25">
            <v>192</v>
          </cell>
          <cell r="W25">
            <v>217.2</v>
          </cell>
          <cell r="X25">
            <v>221.04</v>
          </cell>
          <cell r="Y25">
            <v>271.26</v>
          </cell>
          <cell r="Z25">
            <v>415.71000000000004</v>
          </cell>
          <cell r="AA25">
            <v>443.95</v>
          </cell>
          <cell r="AB25">
            <v>591.12849999999992</v>
          </cell>
          <cell r="AC25">
            <v>495.99</v>
          </cell>
          <cell r="AD25">
            <v>488.19200000000001</v>
          </cell>
          <cell r="AE25">
            <v>1232.41311</v>
          </cell>
          <cell r="AF25">
            <v>1031.8472400000001</v>
          </cell>
          <cell r="AG25">
            <v>1198.0451525000001</v>
          </cell>
          <cell r="AH25">
            <v>1131.38589</v>
          </cell>
        </row>
        <row r="26">
          <cell r="E26">
            <v>222.87382616981401</v>
          </cell>
          <cell r="F26">
            <v>98.399999534338704</v>
          </cell>
          <cell r="G26">
            <v>147.500001338776</v>
          </cell>
          <cell r="H26">
            <v>223.19999767169401</v>
          </cell>
          <cell r="I26">
            <v>258.600014086253</v>
          </cell>
          <cell r="J26">
            <v>358.29998341081699</v>
          </cell>
          <cell r="K26">
            <v>398.79999650754098</v>
          </cell>
          <cell r="L26">
            <v>394.60001501757603</v>
          </cell>
          <cell r="M26">
            <v>343.90000855652602</v>
          </cell>
          <cell r="N26">
            <v>282.89999214196598</v>
          </cell>
          <cell r="O26">
            <v>432.39999743886301</v>
          </cell>
          <cell r="P26">
            <v>285.599993015081</v>
          </cell>
          <cell r="Q26">
            <v>234.60001129228601</v>
          </cell>
          <cell r="R26">
            <v>729.09997558593795</v>
          </cell>
          <cell r="S26">
            <v>392.29998779296898</v>
          </cell>
          <cell r="T26">
            <v>380.39999389648398</v>
          </cell>
          <cell r="U26">
            <v>513.70001220703102</v>
          </cell>
          <cell r="V26">
            <v>603.79998779296898</v>
          </cell>
          <cell r="W26">
            <v>860.59997558593795</v>
          </cell>
          <cell r="X26">
            <v>281.64</v>
          </cell>
          <cell r="Y26">
            <v>331.46</v>
          </cell>
          <cell r="Z26">
            <v>533.71</v>
          </cell>
          <cell r="AA26">
            <v>565.65</v>
          </cell>
          <cell r="AB26">
            <v>730.92849999999999</v>
          </cell>
          <cell r="AC26">
            <v>571.59</v>
          </cell>
          <cell r="AD26">
            <v>556.33219014693168</v>
          </cell>
          <cell r="AE26">
            <v>1283.0780073041526</v>
          </cell>
          <cell r="AF26">
            <v>1067.2338580428645</v>
          </cell>
          <cell r="AG26">
            <v>1244.3417632333906</v>
          </cell>
          <cell r="AH26">
            <v>1179.7658482163931</v>
          </cell>
        </row>
        <row r="29">
          <cell r="E29">
            <v>1.00000004749745E-3</v>
          </cell>
          <cell r="F29">
            <v>1.00000004749745E-3</v>
          </cell>
          <cell r="G29">
            <v>1.00000004749745E-3</v>
          </cell>
          <cell r="H29">
            <v>1.00000004749745E-3</v>
          </cell>
          <cell r="I29">
            <v>1.00000004749745E-3</v>
          </cell>
          <cell r="J29">
            <v>1.00000004749745E-3</v>
          </cell>
          <cell r="K29">
            <v>1.00000004749745E-3</v>
          </cell>
          <cell r="L29">
            <v>1.00000004749745E-3</v>
          </cell>
          <cell r="M29">
            <v>1.00000004749745E-3</v>
          </cell>
          <cell r="N29">
            <v>1.00000004749745E-3</v>
          </cell>
          <cell r="O29">
            <v>1.00000004749745E-3</v>
          </cell>
          <cell r="P29">
            <v>1.00000004749745E-3</v>
          </cell>
          <cell r="Q29">
            <v>1.00000004749745E-3</v>
          </cell>
          <cell r="R29">
            <v>1.00000004749745E-3</v>
          </cell>
          <cell r="S29">
            <v>1.00000004749745E-3</v>
          </cell>
          <cell r="T29">
            <v>1.00000004749745E-3</v>
          </cell>
          <cell r="U29">
            <v>1.00000004749745E-3</v>
          </cell>
          <cell r="V29">
            <v>1.00000004749745E-3</v>
          </cell>
          <cell r="W29">
            <v>1.00000004749745E-3</v>
          </cell>
          <cell r="X29">
            <v>1E-3</v>
          </cell>
          <cell r="Y29">
            <v>1E-3</v>
          </cell>
          <cell r="Z29">
            <v>1E-3</v>
          </cell>
          <cell r="AA29">
            <v>1E-3</v>
          </cell>
          <cell r="AB29">
            <v>1E-3</v>
          </cell>
          <cell r="AC29">
            <v>1E-3</v>
          </cell>
          <cell r="AD29">
            <v>1E-3</v>
          </cell>
          <cell r="AE29">
            <v>1E-3</v>
          </cell>
          <cell r="AF29">
            <v>1E-3</v>
          </cell>
          <cell r="AG29">
            <v>1E-3</v>
          </cell>
          <cell r="AH29">
            <v>1E-3</v>
          </cell>
        </row>
        <row r="30">
          <cell r="E30"/>
          <cell r="F30">
            <v>1.00000004749745E-3</v>
          </cell>
          <cell r="G30">
            <v>1.00000004749745E-3</v>
          </cell>
          <cell r="H30">
            <v>1.00000004749745E-3</v>
          </cell>
          <cell r="I30">
            <v>1.00000004749745E-3</v>
          </cell>
          <cell r="J30">
            <v>1.00000004749745E-3</v>
          </cell>
          <cell r="K30">
            <v>1.00000004749745E-3</v>
          </cell>
          <cell r="L30">
            <v>1.00000004749745E-3</v>
          </cell>
          <cell r="M30">
            <v>1.00000004749745E-3</v>
          </cell>
          <cell r="N30">
            <v>1.00000004749745E-3</v>
          </cell>
          <cell r="O30">
            <v>1.00000004749745E-3</v>
          </cell>
          <cell r="P30">
            <v>1.00000004749745E-3</v>
          </cell>
          <cell r="Q30">
            <v>1.00000004749745E-3</v>
          </cell>
          <cell r="R30">
            <v>1.00000004749745E-3</v>
          </cell>
          <cell r="S30">
            <v>1.00000004749745E-3</v>
          </cell>
          <cell r="T30">
            <v>1.00000004749745E-3</v>
          </cell>
          <cell r="U30">
            <v>1.00000004749745E-3</v>
          </cell>
          <cell r="V30">
            <v>1.00000004749745E-3</v>
          </cell>
          <cell r="W30">
            <v>1.00000004749745E-3</v>
          </cell>
          <cell r="X30">
            <v>1.00000004749745E-3</v>
          </cell>
          <cell r="Y30">
            <v>1E-3</v>
          </cell>
          <cell r="Z30">
            <v>1E-3</v>
          </cell>
          <cell r="AA30">
            <v>1E-3</v>
          </cell>
          <cell r="AB30">
            <v>1E-3</v>
          </cell>
          <cell r="AC30">
            <v>1E-3</v>
          </cell>
          <cell r="AD30">
            <v>1E-3</v>
          </cell>
          <cell r="AE30">
            <v>1E-3</v>
          </cell>
          <cell r="AF30">
            <v>1E-3</v>
          </cell>
          <cell r="AG30">
            <v>1E-3</v>
          </cell>
          <cell r="AH30">
            <v>1E-3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1actual"/>
      <sheetName val="ana2actual"/>
      <sheetName val="bpresactual"/>
      <sheetName val="bpcompanuales y proyactual02"/>
      <sheetName val="gap"/>
      <sheetName val="fmi-bcrd"/>
      <sheetName val="bpres"/>
      <sheetName val="BoP Table (mln)-PC"/>
      <sheetName val="bcrd-fmi"/>
      <sheetName val="Sheet1"/>
      <sheetName val="Sheet1 (2)"/>
      <sheetName val="Sheet3"/>
      <sheetName val="bpcepal"/>
      <sheetName val="bpbcrdfmi"/>
      <sheetName val="bop1datostrimestral9900"/>
      <sheetName val="anatrimestral"/>
      <sheetName val="trimestres 97200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Q1"/>
      <sheetName val="C_basef14.3p10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9">
          <cell r="AK99">
            <v>1998</v>
          </cell>
          <cell r="AO99">
            <v>1998</v>
          </cell>
          <cell r="AS99">
            <v>1998</v>
          </cell>
          <cell r="AW99">
            <v>1998</v>
          </cell>
        </row>
        <row r="100">
          <cell r="AK100" t="str">
            <v>QI</v>
          </cell>
          <cell r="AO100" t="str">
            <v>QII</v>
          </cell>
          <cell r="AS100" t="str">
            <v>QIII</v>
          </cell>
          <cell r="AW100" t="str">
            <v>QIV</v>
          </cell>
        </row>
        <row r="101">
          <cell r="AJ101" t="str">
            <v>total</v>
          </cell>
          <cell r="AK101" t="str">
            <v>o/w int</v>
          </cell>
          <cell r="AL101" t="str">
            <v>o/w cap</v>
          </cell>
          <cell r="AN101" t="str">
            <v>total</v>
          </cell>
          <cell r="AO101" t="str">
            <v>o/w int</v>
          </cell>
          <cell r="AP101" t="str">
            <v>o/w cap</v>
          </cell>
          <cell r="AR101" t="str">
            <v>total</v>
          </cell>
          <cell r="AS101" t="str">
            <v>o/w int</v>
          </cell>
          <cell r="AT101" t="str">
            <v>o/w cap</v>
          </cell>
          <cell r="AV101" t="str">
            <v>total</v>
          </cell>
          <cell r="AW101" t="str">
            <v>o/w int</v>
          </cell>
          <cell r="AX101" t="str">
            <v>o/w cap</v>
          </cell>
        </row>
        <row r="103">
          <cell r="AJ103">
            <v>0</v>
          </cell>
          <cell r="AK103">
            <v>0</v>
          </cell>
          <cell r="AL103">
            <v>0</v>
          </cell>
          <cell r="AN103">
            <v>0.1</v>
          </cell>
          <cell r="AO103">
            <v>0.1</v>
          </cell>
          <cell r="AP103">
            <v>0</v>
          </cell>
          <cell r="AR103">
            <v>0.2</v>
          </cell>
          <cell r="AS103">
            <v>0</v>
          </cell>
          <cell r="AT103">
            <v>0.2</v>
          </cell>
          <cell r="AV103">
            <v>0.1</v>
          </cell>
          <cell r="AW103">
            <v>0.1</v>
          </cell>
          <cell r="AX103">
            <v>0</v>
          </cell>
        </row>
        <row r="104">
          <cell r="AJ104">
            <v>9</v>
          </cell>
          <cell r="AK104">
            <v>2.2000000000000002</v>
          </cell>
          <cell r="AL104">
            <v>6.8</v>
          </cell>
          <cell r="AN104">
            <v>6.6</v>
          </cell>
          <cell r="AO104">
            <v>3.2</v>
          </cell>
          <cell r="AP104">
            <v>3.4</v>
          </cell>
          <cell r="AR104">
            <v>9.3000000000000007</v>
          </cell>
          <cell r="AS104">
            <v>6.5</v>
          </cell>
          <cell r="AT104">
            <v>2.8</v>
          </cell>
          <cell r="AV104">
            <v>6.3</v>
          </cell>
          <cell r="AW104">
            <v>3.4</v>
          </cell>
          <cell r="AX104">
            <v>2.9</v>
          </cell>
        </row>
        <row r="105">
          <cell r="AJ105">
            <v>12.600000000000001</v>
          </cell>
          <cell r="AK105">
            <v>6.4</v>
          </cell>
          <cell r="AL105">
            <v>6.2</v>
          </cell>
          <cell r="AN105">
            <v>8.3000000000000007</v>
          </cell>
          <cell r="AO105">
            <v>4.0999999999999996</v>
          </cell>
          <cell r="AP105">
            <v>4.2</v>
          </cell>
          <cell r="AR105">
            <v>15.6</v>
          </cell>
          <cell r="AS105">
            <v>6.6</v>
          </cell>
          <cell r="AT105">
            <v>9</v>
          </cell>
          <cell r="AV105">
            <v>9.1000000000000014</v>
          </cell>
          <cell r="AW105">
            <v>4.2</v>
          </cell>
          <cell r="AX105">
            <v>4.9000000000000004</v>
          </cell>
        </row>
        <row r="106">
          <cell r="AJ106">
            <v>0</v>
          </cell>
          <cell r="AK106">
            <v>0</v>
          </cell>
          <cell r="AL106">
            <v>0</v>
          </cell>
          <cell r="AN106">
            <v>0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  <cell r="AT106">
            <v>0</v>
          </cell>
          <cell r="AV106">
            <v>0</v>
          </cell>
          <cell r="AW106">
            <v>0</v>
          </cell>
          <cell r="AX106">
            <v>0</v>
          </cell>
        </row>
        <row r="107">
          <cell r="AJ107">
            <v>8.5</v>
          </cell>
          <cell r="AK107">
            <v>8.5</v>
          </cell>
          <cell r="AL107">
            <v>0</v>
          </cell>
          <cell r="AN107">
            <v>8.5</v>
          </cell>
          <cell r="AO107">
            <v>8.5</v>
          </cell>
          <cell r="AP107">
            <v>0</v>
          </cell>
          <cell r="AR107">
            <v>8.5</v>
          </cell>
          <cell r="AS107">
            <v>8.5</v>
          </cell>
          <cell r="AT107">
            <v>0</v>
          </cell>
          <cell r="AV107">
            <v>8.5</v>
          </cell>
          <cell r="AW107">
            <v>8.5</v>
          </cell>
          <cell r="AX107">
            <v>0</v>
          </cell>
        </row>
        <row r="110">
          <cell r="AJ110">
            <v>30.1</v>
          </cell>
          <cell r="AK110">
            <v>17.100000000000001</v>
          </cell>
          <cell r="AL110">
            <v>13</v>
          </cell>
          <cell r="AN110">
            <v>23.5</v>
          </cell>
          <cell r="AO110">
            <v>15.9</v>
          </cell>
          <cell r="AP110">
            <v>7.6</v>
          </cell>
          <cell r="AR110">
            <v>33.6</v>
          </cell>
          <cell r="AS110">
            <v>21.6</v>
          </cell>
          <cell r="AT110">
            <v>12</v>
          </cell>
          <cell r="AV110">
            <v>24</v>
          </cell>
          <cell r="AW110">
            <v>16.2</v>
          </cell>
          <cell r="AX110">
            <v>7.8000000000000007</v>
          </cell>
        </row>
        <row r="112">
          <cell r="AJ112">
            <v>0</v>
          </cell>
          <cell r="AK112">
            <v>0</v>
          </cell>
          <cell r="AL112">
            <v>0</v>
          </cell>
          <cell r="AN112">
            <v>0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  <cell r="AV112">
            <v>0</v>
          </cell>
          <cell r="AW112">
            <v>0</v>
          </cell>
          <cell r="AX112">
            <v>0</v>
          </cell>
        </row>
        <row r="113">
          <cell r="AJ113">
            <v>30.1</v>
          </cell>
          <cell r="AK113">
            <v>17.100000000000001</v>
          </cell>
          <cell r="AL113">
            <v>13</v>
          </cell>
          <cell r="AN113">
            <v>23.4</v>
          </cell>
          <cell r="AO113">
            <v>15.8</v>
          </cell>
          <cell r="AP113">
            <v>7.6</v>
          </cell>
          <cell r="AR113">
            <v>33.4</v>
          </cell>
          <cell r="AS113">
            <v>21.6</v>
          </cell>
          <cell r="AT113">
            <v>11.8</v>
          </cell>
          <cell r="AV113">
            <v>23.9</v>
          </cell>
          <cell r="AW113">
            <v>16.099999999999998</v>
          </cell>
          <cell r="AX113">
            <v>7.8000000000000007</v>
          </cell>
        </row>
      </sheetData>
      <sheetData sheetId="18" refreshError="1"/>
      <sheetData sheetId="19" refreshError="1"/>
      <sheetData sheetId="20" refreshError="1"/>
      <sheetData sheetId="21" refreshError="1">
        <row r="1">
          <cell r="A1">
            <v>36608.787579398151</v>
          </cell>
        </row>
        <row r="2">
          <cell r="B2" t="str">
            <v>TABLE OF CONTENTS</v>
          </cell>
        </row>
        <row r="4">
          <cell r="A4" t="str">
            <v>FILENAME:</v>
          </cell>
          <cell r="B4" t="str">
            <v>C:\AAMzb\BoP_latest\[Enhanced Tables_AR.xls]T6 IMF Assistance</v>
          </cell>
        </row>
        <row r="6">
          <cell r="A6" t="str">
            <v>TOPIC:</v>
          </cell>
          <cell r="B6" t="str">
            <v>MOZAMBIQUE BALANCE OF PAYMENTS</v>
          </cell>
        </row>
        <row r="10">
          <cell r="A10" t="str">
            <v>SHEET NAME</v>
          </cell>
          <cell r="B10" t="str">
            <v>SHEET CONTENTS</v>
          </cell>
        </row>
        <row r="12">
          <cell r="A12" t="str">
            <v>B</v>
          </cell>
          <cell r="B12" t="str">
            <v>INPUT FOR MACROFRAMEWORK</v>
          </cell>
        </row>
        <row r="13">
          <cell r="B13" t="str">
            <v>Foreign Assistance in BoP</v>
          </cell>
        </row>
        <row r="15">
          <cell r="A15" t="str">
            <v>C</v>
          </cell>
          <cell r="B15" t="str">
            <v>MAIN WORKING SHEET</v>
          </cell>
        </row>
        <row r="16">
          <cell r="B16" t="str">
            <v>Mozambique: Medium Term Balance of Payments, 1997-2001</v>
          </cell>
        </row>
        <row r="17">
          <cell r="B17" t="str">
            <v>Mozambique: Assumed External Flows from New Projects</v>
          </cell>
        </row>
        <row r="18">
          <cell r="B18" t="str">
            <v>Table 2. Mozambique: Debt Service Indicators</v>
          </cell>
        </row>
        <row r="19">
          <cell r="B19" t="str">
            <v xml:space="preserve">Table 3. Mozambique:  Annual Foreign Assets of the Banking System </v>
          </cell>
        </row>
        <row r="20">
          <cell r="B20" t="str">
            <v>Debt Sustainability Analysis Table</v>
          </cell>
        </row>
        <row r="22">
          <cell r="A22" t="str">
            <v>D</v>
          </cell>
          <cell r="B22" t="str">
            <v>Table 5.  Mozambique: Terms of trade</v>
          </cell>
        </row>
        <row r="23">
          <cell r="B23" t="str">
            <v>Memorandum Items:  for the computation of the terms of trade</v>
          </cell>
        </row>
        <row r="24">
          <cell r="B24" t="str">
            <v xml:space="preserve">Table 6.  Mozambique: Commodity Composition of Exports </v>
          </cell>
        </row>
        <row r="25">
          <cell r="B25" t="str">
            <v>Table 6A.    Mozambique:    Assumptions for Exports Projections 1/</v>
          </cell>
        </row>
        <row r="26">
          <cell r="B26" t="str">
            <v>Table 7.  Mozambique: Assumptions for Services, Transfers and Foreign Borrowing</v>
          </cell>
        </row>
        <row r="27">
          <cell r="A27" t="str">
            <v>update with WEO data</v>
          </cell>
          <cell r="B27" t="str">
            <v>World Economic Prices Assumption  (price changes)</v>
          </cell>
        </row>
        <row r="28">
          <cell r="B28" t="str">
            <v>Production, Prices and Elasticities</v>
          </cell>
        </row>
        <row r="29">
          <cell r="A29" t="str">
            <v>E</v>
          </cell>
          <cell r="B29" t="str">
            <v>Table 2. Mozambique:  Quarterly Foreign Assets of the Banking System  (Cummulative)</v>
          </cell>
        </row>
        <row r="31">
          <cell r="A31" t="str">
            <v>large projects</v>
          </cell>
          <cell r="B31" t="str">
            <v>Mozambique: projections for investments in large projects, 1998-2003</v>
          </cell>
        </row>
        <row r="33">
          <cell r="A33" t="str">
            <v>F</v>
          </cell>
          <cell r="B33" t="str">
            <v>Macro Assumptions Underlying DSA</v>
          </cell>
          <cell r="D33" t="str">
            <v>for the HIPC document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alanceComprobacion"/>
      <sheetName val="Resumido"/>
      <sheetName val="Base"/>
      <sheetName val="A.1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0"/>
      <sheetName val="EXT PROD 2010"/>
      <sheetName val="EXT HIP 2010"/>
      <sheetName val="INT PROD 2010"/>
      <sheetName val="INT HIP 2010"/>
      <sheetName val="INT NUEVOS"/>
      <sheetName val="PANORAMA MACRO"/>
      <sheetName val="TASAS FWD (7-oct) "/>
      <sheetName val="RECAP BCRD2009"/>
      <sheetName val="CLASIF INTERNA"/>
      <sheetName val="Pendientes BRRD"/>
      <sheetName val="Cambios Proy2010"/>
      <sheetName val="GIROS ESTI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1 "/>
      <sheetName val="ana 2"/>
      <sheetName val="ana 3"/>
      <sheetName val="BOPSY  FMI  2004-2005"/>
      <sheetName val="ana 2 bop  COMPARATIVA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Links"/>
      <sheetName val="xxweolinksxx"/>
      <sheetName val="ErrCheck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13" refreshError="1"/>
      <sheetData sheetId="14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3"/>
      <sheetName val="Table4"/>
      <sheetName val="Table5"/>
      <sheetName val="Assistance"/>
      <sheetName val="burdensh"/>
      <sheetName val="Delivery"/>
      <sheetName val="Indic"/>
      <sheetName val="Creditors(before)"/>
      <sheetName val="Creditors(after)"/>
      <sheetName val="NEW-DEBT"/>
      <sheetName val="NEW-ALL"/>
      <sheetName val="NEW-IDA"/>
      <sheetName val="NEW-IMF"/>
      <sheetName val="NEW-ADF"/>
      <sheetName val="Topup"/>
      <sheetName val="NEW-comm"/>
      <sheetName val="New Borr-Base"/>
      <sheetName val="NEW-OTHMULT"/>
      <sheetName val="NEW-BILAT"/>
      <sheetName val="RepData"/>
      <sheetName val="RepData1(before)"/>
      <sheetName val="RepData1(after)"/>
      <sheetName val="BOP"/>
      <sheetName val="Macro1"/>
      <sheetName val="Main"/>
      <sheetName val="Links"/>
      <sheetName val="ErrCheck"/>
    </sheetNames>
    <sheetDataSet>
      <sheetData sheetId="0" refreshError="1"/>
      <sheetData sheetId="1" refreshError="1">
        <row r="8">
          <cell r="F8">
            <v>1363.5852905026911</v>
          </cell>
          <cell r="G8">
            <v>1378.2796547770204</v>
          </cell>
          <cell r="H8">
            <v>1396.1436537831044</v>
          </cell>
          <cell r="I8">
            <v>1418.3671964720045</v>
          </cell>
          <cell r="J8">
            <v>1441.3145109404134</v>
          </cell>
          <cell r="K8">
            <v>1466.2170313003462</v>
          </cell>
          <cell r="L8">
            <v>1491.6328031554258</v>
          </cell>
          <cell r="M8">
            <v>1516.4648113450721</v>
          </cell>
          <cell r="N8">
            <v>1538.6180623358205</v>
          </cell>
          <cell r="O8">
            <v>1558.6809702632027</v>
          </cell>
          <cell r="P8">
            <v>1576.4440752219007</v>
          </cell>
          <cell r="Q8">
            <v>1591.5304086205406</v>
          </cell>
          <cell r="R8">
            <v>1603.6686370333723</v>
          </cell>
          <cell r="S8">
            <v>1614.9262750367679</v>
          </cell>
          <cell r="T8">
            <v>1624.2740263480116</v>
          </cell>
          <cell r="U8">
            <v>1630.7984153003722</v>
          </cell>
          <cell r="V8">
            <v>1634.1243962733927</v>
          </cell>
          <cell r="W8">
            <v>81.232058383595756</v>
          </cell>
          <cell r="X8">
            <v>85.954032411718018</v>
          </cell>
          <cell r="Y8">
            <v>75.809263950996808</v>
          </cell>
          <cell r="Z8">
            <v>0</v>
          </cell>
          <cell r="AA8">
            <v>0</v>
          </cell>
          <cell r="AB8">
            <v>0</v>
          </cell>
        </row>
        <row r="9">
          <cell r="F9">
            <v>1037.6241811400077</v>
          </cell>
          <cell r="G9">
            <v>1036.894046117518</v>
          </cell>
          <cell r="H9">
            <v>1040.4425037413025</v>
          </cell>
          <cell r="I9">
            <v>1049.5036743233359</v>
          </cell>
          <cell r="J9">
            <v>1061.4723970951072</v>
          </cell>
          <cell r="K9">
            <v>1076.5178359288363</v>
          </cell>
          <cell r="L9">
            <v>1093.3518731977285</v>
          </cell>
          <cell r="M9">
            <v>1110.1239839095974</v>
          </cell>
          <cell r="N9">
            <v>1124.8116680029011</v>
          </cell>
          <cell r="O9">
            <v>1127.4612408615685</v>
          </cell>
          <cell r="P9">
            <v>1128.5336053108394</v>
          </cell>
          <cell r="Q9">
            <v>1128.9515393559632</v>
          </cell>
          <cell r="R9">
            <v>1129.47126666432</v>
          </cell>
          <cell r="S9">
            <v>1131.5235089721477</v>
          </cell>
          <cell r="T9">
            <v>1134.6962353965173</v>
          </cell>
          <cell r="U9">
            <v>1137.6176643704248</v>
          </cell>
          <cell r="V9">
            <v>1140.7682092613759</v>
          </cell>
          <cell r="W9">
            <v>766.67038829648675</v>
          </cell>
          <cell r="X9">
            <v>798.56418395422065</v>
          </cell>
          <cell r="Y9">
            <v>788.00466269968388</v>
          </cell>
          <cell r="Z9">
            <v>0</v>
          </cell>
          <cell r="AA9">
            <v>0</v>
          </cell>
          <cell r="AB9">
            <v>0</v>
          </cell>
        </row>
        <row r="10">
          <cell r="F10">
            <v>325.96110936268371</v>
          </cell>
          <cell r="G10">
            <v>341.38560865950228</v>
          </cell>
          <cell r="H10">
            <v>355.70115004180178</v>
          </cell>
          <cell r="I10">
            <v>368.86352214866827</v>
          </cell>
          <cell r="J10">
            <v>379.84211384530619</v>
          </cell>
          <cell r="K10">
            <v>389.69919537150969</v>
          </cell>
          <cell r="L10">
            <v>398.28092995769748</v>
          </cell>
          <cell r="M10">
            <v>406.34082743547515</v>
          </cell>
          <cell r="N10">
            <v>413.8063943329193</v>
          </cell>
          <cell r="O10">
            <v>419.73390376695988</v>
          </cell>
          <cell r="P10">
            <v>424.72640902999285</v>
          </cell>
          <cell r="Q10">
            <v>428.5218480270596</v>
          </cell>
          <cell r="R10">
            <v>430.10527149435575</v>
          </cell>
          <cell r="S10">
            <v>430.12644068938431</v>
          </cell>
          <cell r="T10">
            <v>427.98143101863877</v>
          </cell>
          <cell r="U10">
            <v>424.14227379727993</v>
          </cell>
          <cell r="V10">
            <v>417.76763271463346</v>
          </cell>
          <cell r="W10">
            <v>332.38458765500098</v>
          </cell>
          <cell r="X10">
            <v>341.35090225209558</v>
          </cell>
          <cell r="Y10">
            <v>321.64134399280192</v>
          </cell>
          <cell r="Z10">
            <v>0</v>
          </cell>
          <cell r="AA10">
            <v>0</v>
          </cell>
          <cell r="AB10">
            <v>0</v>
          </cell>
        </row>
        <row r="11">
          <cell r="F11">
            <v>263.42008484380949</v>
          </cell>
          <cell r="G11">
            <v>280.0882976778978</v>
          </cell>
          <cell r="H11">
            <v>296.62190978937315</v>
          </cell>
          <cell r="I11">
            <v>312.02306085133546</v>
          </cell>
          <cell r="J11">
            <v>325.24342906511492</v>
          </cell>
          <cell r="K11">
            <v>337.36805839159149</v>
          </cell>
          <cell r="L11">
            <v>348.24535304232575</v>
          </cell>
          <cell r="M11">
            <v>358.63218432063616</v>
          </cell>
          <cell r="N11">
            <v>368.46054071688297</v>
          </cell>
          <cell r="O11">
            <v>376.79005681970898</v>
          </cell>
          <cell r="P11">
            <v>383.625428827576</v>
          </cell>
          <cell r="Q11">
            <v>388.83482148321241</v>
          </cell>
          <cell r="R11">
            <v>392.2509949715888</v>
          </cell>
          <cell r="S11">
            <v>393.72536094772403</v>
          </cell>
          <cell r="T11">
            <v>393.14615120251165</v>
          </cell>
          <cell r="U11">
            <v>390.36958084176808</v>
          </cell>
          <cell r="V11">
            <v>385.19577033885554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>
            <v>84.218855878169563</v>
          </cell>
          <cell r="G12">
            <v>103.1521325571087</v>
          </cell>
          <cell r="H12">
            <v>122.2835364845925</v>
          </cell>
          <cell r="I12">
            <v>140.6711064491106</v>
          </cell>
          <cell r="J12">
            <v>158.95041482229752</v>
          </cell>
          <cell r="K12">
            <v>176.6142471896114</v>
          </cell>
          <cell r="L12">
            <v>193.57232257011304</v>
          </cell>
          <cell r="M12">
            <v>209.8071465349916</v>
          </cell>
          <cell r="N12">
            <v>225.31285480769668</v>
          </cell>
          <cell r="O12">
            <v>240.08239473492242</v>
          </cell>
          <cell r="P12">
            <v>254.19985376877463</v>
          </cell>
          <cell r="Q12">
            <v>267.65785563679452</v>
          </cell>
          <cell r="R12">
            <v>280.35755587474188</v>
          </cell>
          <cell r="S12">
            <v>292.29123671741382</v>
          </cell>
          <cell r="T12">
            <v>303.47825327101094</v>
          </cell>
          <cell r="U12">
            <v>313.91052722317812</v>
          </cell>
          <cell r="V12">
            <v>323.5525417653098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>
            <v>83.111460954564507</v>
          </cell>
          <cell r="G13">
            <v>102.41386927470533</v>
          </cell>
          <cell r="H13">
            <v>121.91440484339081</v>
          </cell>
          <cell r="I13">
            <v>140.6711064491106</v>
          </cell>
          <cell r="J13">
            <v>158.95041482229752</v>
          </cell>
          <cell r="K13">
            <v>176.6142471896114</v>
          </cell>
          <cell r="L13">
            <v>193.57232257011304</v>
          </cell>
          <cell r="M13">
            <v>209.8071465349916</v>
          </cell>
          <cell r="N13">
            <v>225.31285480769668</v>
          </cell>
          <cell r="O13">
            <v>240.08239473492242</v>
          </cell>
          <cell r="P13">
            <v>254.19985376877463</v>
          </cell>
          <cell r="Q13">
            <v>267.65785563679452</v>
          </cell>
          <cell r="R13">
            <v>280.35755587474188</v>
          </cell>
          <cell r="S13">
            <v>292.29123671741382</v>
          </cell>
          <cell r="T13">
            <v>303.47825327101094</v>
          </cell>
          <cell r="U13">
            <v>313.91052722317812</v>
          </cell>
          <cell r="V13">
            <v>323.5525417653098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11.485825634673922</v>
          </cell>
          <cell r="P14">
            <v>23.18406088106838</v>
          </cell>
          <cell r="Q14">
            <v>34.057021237517773</v>
          </cell>
          <cell r="R14">
            <v>44.092098874696944</v>
          </cell>
          <cell r="S14">
            <v>53.276325375236063</v>
          </cell>
          <cell r="T14">
            <v>61.596359932855492</v>
          </cell>
          <cell r="U14">
            <v>69.038477132667566</v>
          </cell>
          <cell r="V14">
            <v>75.588554297383496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>
            <v>1419.0393035308559</v>
          </cell>
          <cell r="G15">
            <v>1429.9847790429658</v>
          </cell>
          <cell r="H15">
            <v>1444.1644723752072</v>
          </cell>
          <cell r="I15">
            <v>1463.6271384039937</v>
          </cell>
          <cell r="J15">
            <v>1483.8943050727589</v>
          </cell>
          <cell r="K15">
            <v>1506.2020166036145</v>
          </cell>
          <cell r="L15">
            <v>1529.7640883289414</v>
          </cell>
          <cell r="M15">
            <v>1553.4383374916326</v>
          </cell>
          <cell r="N15">
            <v>1574.7409554195156</v>
          </cell>
          <cell r="O15">
            <v>1594.4329872137691</v>
          </cell>
          <cell r="P15">
            <v>1611.971675322329</v>
          </cell>
          <cell r="Q15">
            <v>1627.7964768584814</v>
          </cell>
          <cell r="R15">
            <v>1641.7482411589913</v>
          </cell>
          <cell r="S15">
            <v>1655.0522004035486</v>
          </cell>
          <cell r="T15">
            <v>1666.7046687972258</v>
          </cell>
          <cell r="U15">
            <v>1675.9112640999779</v>
          </cell>
          <cell r="V15">
            <v>1682.2343122150578</v>
          </cell>
          <cell r="W15">
            <v>1180.2870343350835</v>
          </cell>
          <cell r="X15">
            <v>1225.8691186180342</v>
          </cell>
          <cell r="Y15">
            <v>1185.4552706434827</v>
          </cell>
          <cell r="Z15">
            <v>0</v>
          </cell>
          <cell r="AA15">
            <v>0</v>
          </cell>
          <cell r="AB15">
            <v>0</v>
          </cell>
        </row>
        <row r="17">
          <cell r="F17">
            <v>831.7693031994977</v>
          </cell>
          <cell r="G17">
            <v>836.73227912245716</v>
          </cell>
          <cell r="H17">
            <v>844.79412739869781</v>
          </cell>
          <cell r="I17">
            <v>857.25024657175629</v>
          </cell>
          <cell r="J17">
            <v>870.63548610013231</v>
          </cell>
          <cell r="K17">
            <v>886.26745073644167</v>
          </cell>
          <cell r="L17">
            <v>902.81586577149778</v>
          </cell>
          <cell r="M17">
            <v>919.22131764100163</v>
          </cell>
          <cell r="N17">
            <v>933.33984585044243</v>
          </cell>
          <cell r="O17">
            <v>953.14136271494363</v>
          </cell>
          <cell r="P17">
            <v>970.82180860748883</v>
          </cell>
          <cell r="Q17">
            <v>985.96297284008949</v>
          </cell>
          <cell r="R17">
            <v>998.25620875491632</v>
          </cell>
          <cell r="S17">
            <v>1009.7138517527266</v>
          </cell>
          <cell r="T17">
            <v>1019.3280563192552</v>
          </cell>
          <cell r="U17">
            <v>1026.1434427580994</v>
          </cell>
          <cell r="V17">
            <v>1029.7556201388006</v>
          </cell>
          <cell r="W17">
            <v>695.0571660247308</v>
          </cell>
          <cell r="X17">
            <v>726.93968400806409</v>
          </cell>
          <cell r="Y17">
            <v>711.18557645474129</v>
          </cell>
          <cell r="Z17">
            <v>0</v>
          </cell>
          <cell r="AA17">
            <v>0</v>
          </cell>
          <cell r="AB17">
            <v>0</v>
          </cell>
        </row>
        <row r="18">
          <cell r="F18">
            <v>584.44588012198096</v>
          </cell>
          <cell r="G18">
            <v>578.23265049173972</v>
          </cell>
          <cell r="H18">
            <v>575.86301459480705</v>
          </cell>
          <cell r="I18">
            <v>578.69669038399559</v>
          </cell>
          <cell r="J18">
            <v>584.31818924229356</v>
          </cell>
          <cell r="K18">
            <v>593.00532151511493</v>
          </cell>
          <cell r="L18">
            <v>603.5888561232432</v>
          </cell>
          <cell r="M18">
            <v>614.27481595962297</v>
          </cell>
          <cell r="N18">
            <v>623.02576051216624</v>
          </cell>
          <cell r="O18">
            <v>627.25189642977455</v>
          </cell>
          <cell r="P18">
            <v>629.88609867909054</v>
          </cell>
          <cell r="Q18">
            <v>631.76121221788753</v>
          </cell>
          <cell r="R18">
            <v>633.57870027095521</v>
          </cell>
          <cell r="S18">
            <v>636.74261635269363</v>
          </cell>
          <cell r="T18">
            <v>640.85204481754272</v>
          </cell>
          <cell r="U18">
            <v>644.51191580765067</v>
          </cell>
          <cell r="V18">
            <v>648.1640589424569</v>
          </cell>
          <cell r="W18">
            <v>372.752890029144</v>
          </cell>
          <cell r="X18">
            <v>392.98733531668194</v>
          </cell>
          <cell r="Y18">
            <v>398.29087522641015</v>
          </cell>
          <cell r="Z18">
            <v>0</v>
          </cell>
          <cell r="AA18">
            <v>0</v>
          </cell>
          <cell r="AB18">
            <v>0</v>
          </cell>
        </row>
        <row r="19">
          <cell r="F19">
            <v>247.32342307751685</v>
          </cell>
          <cell r="G19">
            <v>258.49962863071767</v>
          </cell>
          <cell r="H19">
            <v>268.93111280389087</v>
          </cell>
          <cell r="I19">
            <v>278.55355618776065</v>
          </cell>
          <cell r="J19">
            <v>286.31729685783841</v>
          </cell>
          <cell r="K19">
            <v>293.26212922132697</v>
          </cell>
          <cell r="L19">
            <v>299.22700964825475</v>
          </cell>
          <cell r="M19">
            <v>304.94650168137895</v>
          </cell>
          <cell r="N19">
            <v>310.31408533827607</v>
          </cell>
          <cell r="O19">
            <v>314.40060190026099</v>
          </cell>
          <cell r="P19">
            <v>317.79356650418754</v>
          </cell>
          <cell r="Q19">
            <v>320.24876997900435</v>
          </cell>
          <cell r="R19">
            <v>320.76566916416243</v>
          </cell>
          <cell r="S19">
            <v>319.96221119007993</v>
          </cell>
          <cell r="T19">
            <v>317.24122324456999</v>
          </cell>
          <cell r="U19">
            <v>313.05223684043727</v>
          </cell>
          <cell r="V19">
            <v>306.55894868444784</v>
          </cell>
          <cell r="W19">
            <v>241.71950436502826</v>
          </cell>
          <cell r="X19">
            <v>248.72662129022578</v>
          </cell>
          <cell r="Y19">
            <v>237.88280907486421</v>
          </cell>
          <cell r="Z19">
            <v>0</v>
          </cell>
          <cell r="AA19">
            <v>0</v>
          </cell>
          <cell r="AB19">
            <v>0</v>
          </cell>
        </row>
        <row r="20">
          <cell r="F20">
            <v>211.38265905742932</v>
          </cell>
          <cell r="G20">
            <v>222.60382551288578</v>
          </cell>
          <cell r="H20">
            <v>234.04381507840858</v>
          </cell>
          <cell r="I20">
            <v>244.73467205022993</v>
          </cell>
          <cell r="J20">
            <v>253.61153536555696</v>
          </cell>
          <cell r="K20">
            <v>261.73857040958814</v>
          </cell>
          <cell r="L20">
            <v>268.95979021237429</v>
          </cell>
          <cell r="M20">
            <v>276.01612483326574</v>
          </cell>
          <cell r="N20">
            <v>282.80876747012712</v>
          </cell>
          <cell r="O20">
            <v>288.4154466821571</v>
          </cell>
          <cell r="P20">
            <v>292.82908757716052</v>
          </cell>
          <cell r="Q20">
            <v>295.90811842411989</v>
          </cell>
          <cell r="R20">
            <v>297.47576930454562</v>
          </cell>
          <cell r="S20">
            <v>297.37000984046102</v>
          </cell>
          <cell r="T20">
            <v>295.46501502832609</v>
          </cell>
          <cell r="U20">
            <v>291.60285766123093</v>
          </cell>
          <cell r="V20">
            <v>285.56796885363622</v>
          </cell>
          <cell r="W20">
            <v>241.71950436502826</v>
          </cell>
          <cell r="X20">
            <v>248.72662129022578</v>
          </cell>
          <cell r="Y20">
            <v>237.88280907486421</v>
          </cell>
          <cell r="Z20">
            <v>0</v>
          </cell>
          <cell r="AA20">
            <v>0</v>
          </cell>
          <cell r="AB20">
            <v>0</v>
          </cell>
        </row>
        <row r="21">
          <cell r="F21">
            <v>57.101721186739837</v>
          </cell>
          <cell r="G21">
            <v>69.909117226589089</v>
          </cell>
          <cell r="H21">
            <v>83.24740049067583</v>
          </cell>
          <cell r="I21">
            <v>96.201761974798359</v>
          </cell>
          <cell r="J21">
            <v>109.38419711922177</v>
          </cell>
          <cell r="K21">
            <v>122.28718353937289</v>
          </cell>
          <cell r="L21">
            <v>134.81226783769873</v>
          </cell>
          <cell r="M21">
            <v>146.92859649587197</v>
          </cell>
          <cell r="N21">
            <v>158.61512222813201</v>
          </cell>
          <cell r="O21">
            <v>169.84828725056246</v>
          </cell>
          <cell r="P21">
            <v>180.69420396158287</v>
          </cell>
          <cell r="Q21">
            <v>191.1282554717375</v>
          </cell>
          <cell r="R21">
            <v>201.03431771510429</v>
          </cell>
          <cell r="S21">
            <v>210.38197568102211</v>
          </cell>
          <cell r="T21">
            <v>219.16597936581618</v>
          </cell>
          <cell r="U21">
            <v>227.3523178763275</v>
          </cell>
          <cell r="V21">
            <v>234.87643477287281</v>
          </cell>
          <cell r="W21">
            <v>241.71950436502826</v>
          </cell>
          <cell r="X21">
            <v>248.72662129022578</v>
          </cell>
          <cell r="Y21">
            <v>237.88280907486421</v>
          </cell>
          <cell r="Z21">
            <v>0</v>
          </cell>
          <cell r="AA21">
            <v>0</v>
          </cell>
          <cell r="AB21">
            <v>0</v>
          </cell>
        </row>
        <row r="22">
          <cell r="F22">
            <v>55.964848573230192</v>
          </cell>
          <cell r="G22">
            <v>69.161816931395137</v>
          </cell>
          <cell r="H22">
            <v>82.879243884353997</v>
          </cell>
          <cell r="I22">
            <v>96.201761974798359</v>
          </cell>
          <cell r="J22">
            <v>109.38419711922177</v>
          </cell>
          <cell r="K22">
            <v>122.28718353937289</v>
          </cell>
          <cell r="L22">
            <v>134.81226783769873</v>
          </cell>
          <cell r="M22">
            <v>146.92859649587197</v>
          </cell>
          <cell r="N22">
            <v>158.61512222813201</v>
          </cell>
          <cell r="O22">
            <v>169.84828725056246</v>
          </cell>
          <cell r="P22">
            <v>180.69420396158287</v>
          </cell>
          <cell r="Q22">
            <v>191.1282554717375</v>
          </cell>
          <cell r="R22">
            <v>201.03431771510429</v>
          </cell>
          <cell r="S22">
            <v>210.38197568102211</v>
          </cell>
          <cell r="T22">
            <v>219.16597936581618</v>
          </cell>
          <cell r="U22">
            <v>227.3523178763275</v>
          </cell>
          <cell r="V22">
            <v>234.87643477287281</v>
          </cell>
          <cell r="W22">
            <v>241.71950436502826</v>
          </cell>
          <cell r="X22">
            <v>248.72662129022578</v>
          </cell>
          <cell r="Y22">
            <v>237.88280907486421</v>
          </cell>
          <cell r="Z22">
            <v>0</v>
          </cell>
          <cell r="AA22">
            <v>0</v>
          </cell>
          <cell r="AB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11.488864384907931</v>
          </cell>
          <cell r="P23">
            <v>23.142143424210587</v>
          </cell>
          <cell r="Q23">
            <v>33.95299064319785</v>
          </cell>
          <cell r="R23">
            <v>43.911839319798673</v>
          </cell>
          <cell r="S23">
            <v>53.009024209952962</v>
          </cell>
          <cell r="T23">
            <v>61.234788257142824</v>
          </cell>
          <cell r="U23">
            <v>68.579290110011343</v>
          </cell>
          <cell r="V23">
            <v>75.032612511895636</v>
          </cell>
          <cell r="W23">
            <v>80.584771630558606</v>
          </cell>
          <cell r="X23">
            <v>85.225727401156334</v>
          </cell>
          <cell r="Y23">
            <v>75.011892153466917</v>
          </cell>
          <cell r="Z23">
            <v>0</v>
          </cell>
          <cell r="AA23">
            <v>0</v>
          </cell>
          <cell r="AB23">
            <v>0</v>
          </cell>
        </row>
        <row r="24">
          <cell r="F24">
            <v>930.5819459975778</v>
          </cell>
          <cell r="G24">
            <v>931.33472017192821</v>
          </cell>
          <cell r="H24">
            <v>935.1149317096465</v>
          </cell>
          <cell r="I24">
            <v>944.07220937522789</v>
          </cell>
          <cell r="J24">
            <v>953.92846452059575</v>
          </cell>
          <cell r="K24">
            <v>966.00264381257375</v>
          </cell>
          <cell r="L24">
            <v>979.59696101582426</v>
          </cell>
          <cell r="M24">
            <v>993.6099057066491</v>
          </cell>
          <cell r="N24">
            <v>1005.5122892978229</v>
          </cell>
          <cell r="O24">
            <v>1023.4479503275535</v>
          </cell>
          <cell r="P24">
            <v>1039.2952602011146</v>
          </cell>
          <cell r="Q24">
            <v>1053.4512543469702</v>
          </cell>
          <cell r="R24">
            <v>1065.7562473309997</v>
          </cell>
          <cell r="S24">
            <v>1077.4218086019255</v>
          </cell>
          <cell r="T24">
            <v>1087.4716669427585</v>
          </cell>
          <cell r="U24">
            <v>1095.0769736371328</v>
          </cell>
          <cell r="V24">
            <v>1099.7825215743449</v>
          </cell>
          <cell r="W24">
            <v>695.0571660247308</v>
          </cell>
          <cell r="X24">
            <v>726.93968400806409</v>
          </cell>
          <cell r="Y24">
            <v>711.18557645474129</v>
          </cell>
          <cell r="Z24">
            <v>0</v>
          </cell>
          <cell r="AA24">
            <v>0</v>
          </cell>
          <cell r="AB24">
            <v>0</v>
          </cell>
        </row>
        <row r="27">
          <cell r="F27">
            <v>200.71826511968203</v>
          </cell>
          <cell r="G27">
            <v>182.57486468743869</v>
          </cell>
          <cell r="H27">
            <v>168.30950472304659</v>
          </cell>
          <cell r="I27">
            <v>156.84796638230392</v>
          </cell>
          <cell r="J27">
            <v>147.38603418830488</v>
          </cell>
          <cell r="K27">
            <v>139.47281769837861</v>
          </cell>
          <cell r="L27">
            <v>132.24050579656895</v>
          </cell>
          <cell r="M27">
            <v>125.17537536551329</v>
          </cell>
          <cell r="N27">
            <v>118.00767034288464</v>
          </cell>
          <cell r="O27">
            <v>111.73186473910808</v>
          </cell>
          <cell r="P27">
            <v>105.34647014219706</v>
          </cell>
          <cell r="Q27">
            <v>98.864653278672051</v>
          </cell>
          <cell r="R27">
            <v>92.317399827778218</v>
          </cell>
          <cell r="S27">
            <v>85.936608829741672</v>
          </cell>
          <cell r="T27">
            <v>79.656319462235444</v>
          </cell>
          <cell r="U27">
            <v>73.936411830072345</v>
          </cell>
          <cell r="V27">
            <v>68.715886591242068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>
            <v>141.03545618140396</v>
          </cell>
          <cell r="G28">
            <v>126.17028236571468</v>
          </cell>
          <cell r="H28">
            <v>114.72998643257604</v>
          </cell>
          <cell r="I28">
            <v>105.88203316579832</v>
          </cell>
          <cell r="J28">
            <v>98.916644211545858</v>
          </cell>
          <cell r="K28">
            <v>93.321855646531887</v>
          </cell>
          <cell r="L28">
            <v>88.411046652022705</v>
          </cell>
          <cell r="M28">
            <v>83.649148675811404</v>
          </cell>
          <cell r="N28">
            <v>78.772827377420015</v>
          </cell>
          <cell r="O28">
            <v>73.52951701687995</v>
          </cell>
          <cell r="P28">
            <v>68.350624696679219</v>
          </cell>
          <cell r="Q28">
            <v>63.348071805293884</v>
          </cell>
          <cell r="R28">
            <v>58.59251130351636</v>
          </cell>
          <cell r="S28">
            <v>54.193077624657782</v>
          </cell>
          <cell r="T28">
            <v>50.079966791402356</v>
          </cell>
          <cell r="U28">
            <v>46.438827605291202</v>
          </cell>
          <cell r="V28">
            <v>43.252172744447449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>
            <v>14.942617080129539</v>
          </cell>
          <cell r="G29">
            <v>13.124484989993851</v>
          </cell>
          <cell r="H29">
            <v>11.621742112945947</v>
          </cell>
          <cell r="I29">
            <v>10.195778491464344</v>
          </cell>
          <cell r="J29">
            <v>9.5600347823437026</v>
          </cell>
          <cell r="K29">
            <v>8.7770512445807363</v>
          </cell>
          <cell r="L29">
            <v>8.246887874531998</v>
          </cell>
          <cell r="M29">
            <v>7.8803089488844043</v>
          </cell>
          <cell r="N29">
            <v>7.7665888787813611</v>
          </cell>
          <cell r="O29">
            <v>7.6239998116447456</v>
          </cell>
          <cell r="P29">
            <v>7.4685770311488726</v>
          </cell>
          <cell r="Q29">
            <v>7.3088007237404744</v>
          </cell>
          <cell r="R29">
            <v>7.1292856878000856</v>
          </cell>
          <cell r="S29">
            <v>6.7469842796090456</v>
          </cell>
          <cell r="T29">
            <v>6.4329388896379829</v>
          </cell>
          <cell r="U29">
            <v>6.279972636603202</v>
          </cell>
          <cell r="V29">
            <v>6.1328493340204409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>
            <v>10.87380787746674</v>
          </cell>
          <cell r="G30">
            <v>10.167914080427462</v>
          </cell>
          <cell r="H30">
            <v>8.6084854846625358</v>
          </cell>
          <cell r="I30">
            <v>7.1181141387609612</v>
          </cell>
          <cell r="J30">
            <v>6.264597811900499</v>
          </cell>
          <cell r="K30">
            <v>5.4707237010134611</v>
          </cell>
          <cell r="L30">
            <v>4.9343653243617096</v>
          </cell>
          <cell r="M30">
            <v>4.682497360937667</v>
          </cell>
          <cell r="N30">
            <v>4.6771238549136704</v>
          </cell>
          <cell r="O30">
            <v>4.4663556155328941</v>
          </cell>
          <cell r="P30">
            <v>4.33988301192666</v>
          </cell>
          <cell r="Q30">
            <v>4.1145371191629687</v>
          </cell>
          <cell r="R30">
            <v>3.8272104667429403</v>
          </cell>
          <cell r="S30">
            <v>3.4416351614685494</v>
          </cell>
          <cell r="T30">
            <v>3.120046494562644</v>
          </cell>
          <cell r="U30">
            <v>2.9708278785348159</v>
          </cell>
          <cell r="V30">
            <v>2.7985607730123845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3">
          <cell r="F33">
            <v>150.56977272943297</v>
          </cell>
          <cell r="G33">
            <v>138.2949679519989</v>
          </cell>
          <cell r="H33">
            <v>127.35245197193466</v>
          </cell>
          <cell r="I33">
            <v>118.99069264392912</v>
          </cell>
          <cell r="J33">
            <v>111.24011527769886</v>
          </cell>
          <cell r="K33">
            <v>104.20292639555922</v>
          </cell>
          <cell r="L33">
            <v>97.650480557582625</v>
          </cell>
          <cell r="M33">
            <v>91.437670096042041</v>
          </cell>
          <cell r="N33">
            <v>85.358015655339045</v>
          </cell>
          <cell r="O33">
            <v>80.118111412301189</v>
          </cell>
          <cell r="P33">
            <v>74.98098941036487</v>
          </cell>
          <cell r="Q33">
            <v>69.948736064185468</v>
          </cell>
          <cell r="R33">
            <v>65.033680317515774</v>
          </cell>
          <cell r="S33">
            <v>60.386688710570368</v>
          </cell>
          <cell r="T33">
            <v>55.946535421955623</v>
          </cell>
          <cell r="U33">
            <v>51.671799446188558</v>
          </cell>
          <cell r="V33">
            <v>47.534625057323176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F34">
            <v>29.155934888704188</v>
          </cell>
          <cell r="G34">
            <v>26.872567903460659</v>
          </cell>
          <cell r="H34">
            <v>24.916118569570372</v>
          </cell>
          <cell r="I34">
            <v>23.439990235190749</v>
          </cell>
          <cell r="J34">
            <v>22.063691194048964</v>
          </cell>
          <cell r="K34">
            <v>20.809890345603943</v>
          </cell>
          <cell r="L34">
            <v>19.635325447164682</v>
          </cell>
          <cell r="M34">
            <v>18.512424334035014</v>
          </cell>
          <cell r="N34">
            <v>17.400324170889629</v>
          </cell>
          <cell r="O34">
            <v>16.444434672223263</v>
          </cell>
          <cell r="P34">
            <v>15.495829590349347</v>
          </cell>
          <cell r="Q34">
            <v>14.555228712709237</v>
          </cell>
          <cell r="R34">
            <v>13.625515501764843</v>
          </cell>
          <cell r="S34">
            <v>12.738875592613674</v>
          </cell>
          <cell r="T34">
            <v>11.883326875792042</v>
          </cell>
          <cell r="U34">
            <v>11.050780859173305</v>
          </cell>
          <cell r="V34">
            <v>10.241171012771279</v>
          </cell>
          <cell r="W34">
            <v>6.3817017318830382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RED Table 20"/>
      <sheetName val="J(Priv.Cap)"/>
      <sheetName val="Supuestos "/>
      <sheetName val="SNF Córd"/>
      <sheetName val="GG Table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e"/>
      <sheetName val="Sheet1"/>
      <sheetName val="Sheet4"/>
      <sheetName val="Buyback-yk"/>
      <sheetName val="Buyback-ad"/>
      <sheetName val="Sheet2"/>
      <sheetName val="BUR.IDA"/>
      <sheetName val="BUR.IDA (2)"/>
      <sheetName val="RES"/>
      <sheetName val="tab 14"/>
      <sheetName val="tab 3"/>
    </sheetNames>
    <sheetDataSet>
      <sheetData sheetId="0" refreshError="1"/>
      <sheetData sheetId="1" refreshError="1"/>
      <sheetData sheetId="2" refreshError="1">
        <row r="3">
          <cell r="C3">
            <v>10970</v>
          </cell>
          <cell r="D3" t="str">
            <v>XDR</v>
          </cell>
          <cell r="E3" t="str">
            <v xml:space="preserve">2ND BOUGOURIBA AGRICUL DEV    </v>
          </cell>
          <cell r="F3" t="str">
            <v>Sum of prp</v>
          </cell>
          <cell r="G3">
            <v>47558</v>
          </cell>
        </row>
        <row r="4">
          <cell r="C4">
            <v>16070</v>
          </cell>
          <cell r="D4" t="str">
            <v>XDR</v>
          </cell>
          <cell r="E4" t="str">
            <v xml:space="preserve">HEALTH SERVICES DEVELOPMENT   </v>
          </cell>
          <cell r="F4" t="str">
            <v>Sum of prp</v>
          </cell>
          <cell r="G4">
            <v>131366</v>
          </cell>
        </row>
        <row r="5">
          <cell r="C5">
            <v>19790</v>
          </cell>
          <cell r="D5" t="str">
            <v>XDR</v>
          </cell>
          <cell r="E5" t="str">
            <v xml:space="preserve">AGRICULTURAL SERVICES         </v>
          </cell>
          <cell r="F5" t="str">
            <v>Sum of prp</v>
          </cell>
          <cell r="G5">
            <v>309693</v>
          </cell>
        </row>
        <row r="6">
          <cell r="C6">
            <v>20670</v>
          </cell>
          <cell r="D6" t="str">
            <v>XDR</v>
          </cell>
          <cell r="E6" t="str">
            <v xml:space="preserve">SECOND URBAN                  </v>
          </cell>
          <cell r="F6" t="str">
            <v>Sum of prp</v>
          </cell>
          <cell r="G6">
            <v>180000</v>
          </cell>
        </row>
        <row r="7">
          <cell r="C7">
            <v>20671</v>
          </cell>
          <cell r="D7" t="str">
            <v>XDR</v>
          </cell>
          <cell r="E7" t="str">
            <v xml:space="preserve">SECOND URBAN                  </v>
          </cell>
          <cell r="F7" t="str">
            <v>Sum of prp</v>
          </cell>
          <cell r="G7">
            <v>62774</v>
          </cell>
        </row>
        <row r="8">
          <cell r="C8">
            <v>22290</v>
          </cell>
          <cell r="D8" t="str">
            <v>XDR</v>
          </cell>
          <cell r="E8" t="str">
            <v xml:space="preserve">ENVIRONMENTAL MANAGEMENT      </v>
          </cell>
          <cell r="F8" t="str">
            <v>Sum of prp</v>
          </cell>
          <cell r="G8">
            <v>0</v>
          </cell>
        </row>
        <row r="9">
          <cell r="C9">
            <v>22440</v>
          </cell>
          <cell r="D9" t="str">
            <v>XDR</v>
          </cell>
          <cell r="E9" t="str">
            <v xml:space="preserve">FOURTH EDUCATION              </v>
          </cell>
          <cell r="F9" t="str">
            <v>Sum of prp</v>
          </cell>
          <cell r="G9">
            <v>0</v>
          </cell>
        </row>
        <row r="10">
          <cell r="C10">
            <v>23780</v>
          </cell>
          <cell r="D10" t="str">
            <v>XDR</v>
          </cell>
          <cell r="E10" t="str">
            <v xml:space="preserve">PUBLIC INSTITUTIONAL DEV      </v>
          </cell>
          <cell r="F10" t="str">
            <v>Sum of prp</v>
          </cell>
          <cell r="G10">
            <v>0</v>
          </cell>
        </row>
        <row r="11">
          <cell r="C11">
            <v>23810</v>
          </cell>
          <cell r="D11" t="str">
            <v>XDR</v>
          </cell>
          <cell r="E11" t="str">
            <v>AGRICULTURAL SECTOR ADJUSTMENT</v>
          </cell>
          <cell r="F11" t="str">
            <v>Sum of prp</v>
          </cell>
          <cell r="G11">
            <v>0</v>
          </cell>
        </row>
        <row r="12">
          <cell r="C12">
            <v>24140</v>
          </cell>
          <cell r="D12" t="str">
            <v>XDR</v>
          </cell>
          <cell r="E12" t="str">
            <v xml:space="preserve">FOOD SECURITY AND NUTRITION   </v>
          </cell>
          <cell r="F12" t="str">
            <v>Sum of prp</v>
          </cell>
          <cell r="G12">
            <v>0</v>
          </cell>
        </row>
        <row r="13">
          <cell r="C13">
            <v>24720</v>
          </cell>
          <cell r="D13" t="str">
            <v>XDR</v>
          </cell>
          <cell r="E13" t="str">
            <v xml:space="preserve">PRIVATE SECTOR ASSISTANCE     </v>
          </cell>
          <cell r="F13" t="str">
            <v>Sum of prp</v>
          </cell>
          <cell r="G13">
            <v>0</v>
          </cell>
        </row>
        <row r="14">
          <cell r="C14">
            <v>25190</v>
          </cell>
          <cell r="D14" t="str">
            <v>XDR</v>
          </cell>
          <cell r="E14" t="str">
            <v xml:space="preserve">WATER SUPPLY ENGINEERING      </v>
          </cell>
          <cell r="F14" t="str">
            <v>Sum of prp</v>
          </cell>
          <cell r="G14">
            <v>0</v>
          </cell>
        </row>
        <row r="15">
          <cell r="C15">
            <v>25900</v>
          </cell>
          <cell r="D15" t="str">
            <v>XDR</v>
          </cell>
          <cell r="E15" t="str">
            <v xml:space="preserve">ECONOMIC RECOVERY             </v>
          </cell>
          <cell r="F15" t="str">
            <v>Sum of prp</v>
          </cell>
          <cell r="G15">
            <v>0</v>
          </cell>
        </row>
        <row r="16">
          <cell r="C16">
            <v>25950</v>
          </cell>
          <cell r="D16" t="str">
            <v>XDR</v>
          </cell>
          <cell r="E16" t="str">
            <v xml:space="preserve">HEALTH AND NUTRITION          </v>
          </cell>
          <cell r="F16" t="str">
            <v>Sum of prp</v>
          </cell>
          <cell r="G16">
            <v>0</v>
          </cell>
        </row>
        <row r="17">
          <cell r="C17">
            <v>26190</v>
          </cell>
          <cell r="D17" t="str">
            <v>XDR</v>
          </cell>
          <cell r="E17" t="str">
            <v xml:space="preserve">POPULATION AND AIDS CONTROL   </v>
          </cell>
          <cell r="F17" t="str">
            <v>Sum of prp</v>
          </cell>
          <cell r="G17">
            <v>0</v>
          </cell>
        </row>
        <row r="18">
          <cell r="C18">
            <v>31410</v>
          </cell>
          <cell r="D18" t="str">
            <v>XDR</v>
          </cell>
          <cell r="E18" t="str">
            <v xml:space="preserve">ECONOMIC MGMNT REFORM SUPPORT </v>
          </cell>
          <cell r="F18" t="str">
            <v>Sum of prp</v>
          </cell>
          <cell r="G18">
            <v>0</v>
          </cell>
        </row>
        <row r="19">
          <cell r="C19">
            <v>32990</v>
          </cell>
          <cell r="D19" t="str">
            <v>XDR</v>
          </cell>
          <cell r="E19" t="str">
            <v xml:space="preserve">THIRD STRUCTURAL ADJUSTMENT   </v>
          </cell>
          <cell r="F19" t="str">
            <v>Sum of prp</v>
          </cell>
          <cell r="G19">
            <v>0</v>
          </cell>
        </row>
        <row r="20">
          <cell r="C20">
            <v>7060</v>
          </cell>
          <cell r="D20" t="str">
            <v>USD</v>
          </cell>
          <cell r="E20" t="str">
            <v xml:space="preserve">WEST VOLTA AGRICULTURAL DEV.  </v>
          </cell>
          <cell r="F20" t="str">
            <v>Sum of prp</v>
          </cell>
          <cell r="G20">
            <v>54000</v>
          </cell>
        </row>
        <row r="21">
          <cell r="C21">
            <v>7440</v>
          </cell>
          <cell r="D21" t="str">
            <v>USD</v>
          </cell>
          <cell r="E21" t="str">
            <v xml:space="preserve">REGIONAL RAILWAY              </v>
          </cell>
          <cell r="F21" t="str">
            <v>Sum of prp</v>
          </cell>
          <cell r="G21">
            <v>78000</v>
          </cell>
        </row>
        <row r="22">
          <cell r="C22">
            <v>7660</v>
          </cell>
          <cell r="D22" t="str">
            <v>USD</v>
          </cell>
          <cell r="E22" t="str">
            <v xml:space="preserve">URBAN DEVELOPMENT             </v>
          </cell>
          <cell r="F22" t="str">
            <v>Sum of prp</v>
          </cell>
          <cell r="G22">
            <v>122915</v>
          </cell>
        </row>
        <row r="23">
          <cell r="C23">
            <v>10130</v>
          </cell>
          <cell r="D23" t="str">
            <v>USD</v>
          </cell>
          <cell r="E23" t="str">
            <v xml:space="preserve">NIENA DIONKELE RICE DEV.      </v>
          </cell>
          <cell r="F23" t="str">
            <v>Sum of prp</v>
          </cell>
          <cell r="G23">
            <v>18360</v>
          </cell>
        </row>
        <row r="24">
          <cell r="C24">
            <v>12840</v>
          </cell>
          <cell r="D24" t="str">
            <v>XDR</v>
          </cell>
          <cell r="E24" t="str">
            <v xml:space="preserve">VOLTA NOIRE AGRICULTURAL DEV. </v>
          </cell>
          <cell r="F24" t="str">
            <v>Sum of prp</v>
          </cell>
          <cell r="G24">
            <v>11434</v>
          </cell>
        </row>
        <row r="25">
          <cell r="C25">
            <v>12850</v>
          </cell>
          <cell r="D25" t="str">
            <v>XDR</v>
          </cell>
          <cell r="E25" t="str">
            <v>HAUTS-BASSINS AGRICULTURAL DEV</v>
          </cell>
          <cell r="F25" t="str">
            <v>Sum of prp</v>
          </cell>
          <cell r="G25">
            <v>8053</v>
          </cell>
        </row>
        <row r="26">
          <cell r="C26">
            <v>12930</v>
          </cell>
          <cell r="D26" t="str">
            <v>XDR</v>
          </cell>
          <cell r="E26" t="str">
            <v xml:space="preserve">KOUDOUGOU PILOT AGRICULTURAL  </v>
          </cell>
          <cell r="F26" t="str">
            <v>Sum of prp</v>
          </cell>
          <cell r="G26">
            <v>22294</v>
          </cell>
        </row>
        <row r="27">
          <cell r="C27">
            <v>14820</v>
          </cell>
          <cell r="D27" t="str">
            <v>XDR</v>
          </cell>
          <cell r="E27" t="str">
            <v xml:space="preserve">MINING EXPLOR. &amp; TECH ASSIST  </v>
          </cell>
          <cell r="F27" t="str">
            <v>Sum of prp</v>
          </cell>
          <cell r="G27">
            <v>25068</v>
          </cell>
        </row>
        <row r="28">
          <cell r="C28">
            <v>1410</v>
          </cell>
          <cell r="D28" t="str">
            <v>USD</v>
          </cell>
          <cell r="E28" t="str">
            <v xml:space="preserve">TELECOMMUNICATIONS            </v>
          </cell>
          <cell r="F28" t="str">
            <v>Sum of prp</v>
          </cell>
          <cell r="G28">
            <v>13020.08</v>
          </cell>
        </row>
        <row r="29">
          <cell r="C29">
            <v>2250</v>
          </cell>
          <cell r="D29" t="str">
            <v>USD</v>
          </cell>
          <cell r="E29" t="str">
            <v xml:space="preserve">COTTON                        </v>
          </cell>
          <cell r="F29" t="str">
            <v>Sum of prp</v>
          </cell>
          <cell r="G29">
            <v>95048.55</v>
          </cell>
        </row>
        <row r="30">
          <cell r="C30">
            <v>3161</v>
          </cell>
          <cell r="D30" t="str">
            <v>USD</v>
          </cell>
          <cell r="E30" t="str">
            <v xml:space="preserve">ROAD                          </v>
          </cell>
          <cell r="F30" t="str">
            <v>Sum of prp</v>
          </cell>
          <cell r="G30">
            <v>42000</v>
          </cell>
        </row>
        <row r="31">
          <cell r="C31">
            <v>3162</v>
          </cell>
          <cell r="D31" t="str">
            <v>USD</v>
          </cell>
          <cell r="E31" t="str">
            <v xml:space="preserve">ROAD                          </v>
          </cell>
          <cell r="F31" t="str">
            <v>Sum of prp</v>
          </cell>
          <cell r="G31">
            <v>20250</v>
          </cell>
        </row>
        <row r="32">
          <cell r="C32">
            <v>3170</v>
          </cell>
          <cell r="D32" t="str">
            <v>USD</v>
          </cell>
          <cell r="E32" t="str">
            <v xml:space="preserve">RURAL DEVELOPMENT FUND        </v>
          </cell>
          <cell r="F32" t="str">
            <v>Sum of prp</v>
          </cell>
          <cell r="G32">
            <v>33000</v>
          </cell>
        </row>
        <row r="33">
          <cell r="C33">
            <v>4300</v>
          </cell>
          <cell r="D33" t="str">
            <v>USD</v>
          </cell>
          <cell r="E33" t="str">
            <v xml:space="preserve">EDUCATION                     </v>
          </cell>
          <cell r="F33" t="str">
            <v>Sum of prp</v>
          </cell>
          <cell r="G33">
            <v>42750</v>
          </cell>
        </row>
        <row r="34">
          <cell r="C34">
            <v>4310</v>
          </cell>
          <cell r="D34" t="str">
            <v>USD</v>
          </cell>
          <cell r="E34" t="str">
            <v xml:space="preserve">SECOND TELECOMMUNICATIONS     </v>
          </cell>
          <cell r="F34" t="str">
            <v>Sum of prp</v>
          </cell>
          <cell r="G34">
            <v>67500</v>
          </cell>
        </row>
        <row r="35">
          <cell r="C35">
            <v>4960</v>
          </cell>
          <cell r="D35" t="str">
            <v>USD</v>
          </cell>
          <cell r="E35" t="str">
            <v xml:space="preserve">BOUGOURIBA AGRICULTURAL DEV.  </v>
          </cell>
          <cell r="F35" t="str">
            <v>Sum of prp</v>
          </cell>
          <cell r="G35">
            <v>120000</v>
          </cell>
        </row>
        <row r="36">
          <cell r="C36">
            <v>5570</v>
          </cell>
          <cell r="D36" t="str">
            <v>USD</v>
          </cell>
          <cell r="E36" t="str">
            <v xml:space="preserve">LIVESTOCK DEVELOPMENT         </v>
          </cell>
          <cell r="F36" t="str">
            <v>Sum of prp</v>
          </cell>
          <cell r="G36">
            <v>90000</v>
          </cell>
        </row>
        <row r="37">
          <cell r="C37">
            <v>5790</v>
          </cell>
          <cell r="D37" t="str">
            <v>USD</v>
          </cell>
          <cell r="E37" t="str">
            <v xml:space="preserve">RURAL ROADS                   </v>
          </cell>
          <cell r="F37" t="str">
            <v>Sum of prp</v>
          </cell>
          <cell r="G37">
            <v>112410</v>
          </cell>
        </row>
        <row r="38">
          <cell r="C38">
            <v>6400</v>
          </cell>
          <cell r="D38" t="str">
            <v>USD</v>
          </cell>
          <cell r="E38" t="str">
            <v xml:space="preserve">SECOND RURAL DEVELOPMENT FUND </v>
          </cell>
          <cell r="F38" t="str">
            <v>Sum of prp</v>
          </cell>
          <cell r="G38">
            <v>140966</v>
          </cell>
        </row>
        <row r="39">
          <cell r="C39">
            <v>6530</v>
          </cell>
          <cell r="D39" t="str">
            <v>USD</v>
          </cell>
          <cell r="E39" t="str">
            <v xml:space="preserve">THIRD HIGHWAY                 </v>
          </cell>
          <cell r="F39" t="str">
            <v>Sum of prp</v>
          </cell>
          <cell r="G39">
            <v>300000</v>
          </cell>
        </row>
        <row r="40">
          <cell r="C40">
            <v>7590</v>
          </cell>
          <cell r="D40" t="str">
            <v>USD</v>
          </cell>
          <cell r="E40" t="str">
            <v xml:space="preserve">ARTISAN SMALL &amp; MEDIUM SCALE  </v>
          </cell>
          <cell r="F40" t="str">
            <v>Sum of prp</v>
          </cell>
          <cell r="G40">
            <v>47801</v>
          </cell>
        </row>
        <row r="41">
          <cell r="C41">
            <v>9560</v>
          </cell>
          <cell r="D41" t="str">
            <v>USD</v>
          </cell>
          <cell r="E41" t="str">
            <v xml:space="preserve">SECOND EDUCATION              </v>
          </cell>
          <cell r="F41" t="str">
            <v>Sum of prp</v>
          </cell>
          <cell r="G41">
            <v>155903</v>
          </cell>
        </row>
        <row r="42">
          <cell r="C42">
            <v>11640</v>
          </cell>
          <cell r="D42" t="str">
            <v>XDR</v>
          </cell>
          <cell r="E42" t="str">
            <v xml:space="preserve">FOURTH HIGHWAY                </v>
          </cell>
          <cell r="F42" t="str">
            <v>Sum of prp</v>
          </cell>
          <cell r="G42">
            <v>186523</v>
          </cell>
        </row>
        <row r="43">
          <cell r="C43">
            <v>12180</v>
          </cell>
          <cell r="D43" t="str">
            <v>XDR</v>
          </cell>
          <cell r="E43" t="str">
            <v xml:space="preserve">3RD RURAL DEVELOPMENT FUND    </v>
          </cell>
          <cell r="F43" t="str">
            <v>Sum of prp</v>
          </cell>
          <cell r="G43">
            <v>68000</v>
          </cell>
        </row>
        <row r="44">
          <cell r="C44">
            <v>15500</v>
          </cell>
          <cell r="D44" t="str">
            <v>XDR</v>
          </cell>
          <cell r="E44" t="str">
            <v xml:space="preserve">FERTILIZER                    </v>
          </cell>
          <cell r="F44" t="str">
            <v>Sum of prp</v>
          </cell>
          <cell r="G44">
            <v>38375</v>
          </cell>
        </row>
        <row r="45">
          <cell r="C45">
            <v>15980</v>
          </cell>
          <cell r="D45" t="str">
            <v>XDR</v>
          </cell>
          <cell r="E45" t="str">
            <v xml:space="preserve">PRIMARY EDUCATION DEV.        </v>
          </cell>
          <cell r="F45" t="str">
            <v>Sum of prp</v>
          </cell>
          <cell r="G45">
            <v>102242</v>
          </cell>
        </row>
        <row r="46">
          <cell r="C46">
            <v>18960</v>
          </cell>
          <cell r="D46" t="str">
            <v>XDR</v>
          </cell>
          <cell r="E46" t="str">
            <v xml:space="preserve">AGRICULTURAL RESEARCH         </v>
          </cell>
          <cell r="F46" t="str">
            <v>Sum of prp</v>
          </cell>
          <cell r="G46">
            <v>141000</v>
          </cell>
        </row>
        <row r="47">
          <cell r="C47">
            <v>22810</v>
          </cell>
          <cell r="D47" t="str">
            <v>XDR</v>
          </cell>
          <cell r="E47" t="str">
            <v xml:space="preserve">STRUCTURAL ADJUSTMENT         </v>
          </cell>
          <cell r="F47" t="str">
            <v>Sum of prp</v>
          </cell>
          <cell r="G47">
            <v>0</v>
          </cell>
        </row>
        <row r="48">
          <cell r="C48">
            <v>22820</v>
          </cell>
          <cell r="D48" t="str">
            <v>XDR</v>
          </cell>
          <cell r="E48" t="str">
            <v xml:space="preserve">PUBLIC WORKS &amp; EMPLOYMENT     </v>
          </cell>
          <cell r="F48" t="str">
            <v>Sum of prp</v>
          </cell>
          <cell r="G48">
            <v>0</v>
          </cell>
        </row>
        <row r="49">
          <cell r="C49">
            <v>23320</v>
          </cell>
          <cell r="D49" t="str">
            <v>XDR</v>
          </cell>
          <cell r="E49" t="str">
            <v xml:space="preserve">TRANSPORT SECTOR ADJUSTMENT   </v>
          </cell>
          <cell r="F49" t="str">
            <v>Sum of prp</v>
          </cell>
          <cell r="G49">
            <v>0</v>
          </cell>
        </row>
        <row r="50">
          <cell r="C50">
            <v>27280</v>
          </cell>
          <cell r="D50" t="str">
            <v>XDR</v>
          </cell>
          <cell r="E50" t="str">
            <v xml:space="preserve">URBAN ENVIRONMENT             </v>
          </cell>
          <cell r="F50" t="str">
            <v>Sum of prp</v>
          </cell>
          <cell r="G50">
            <v>0</v>
          </cell>
        </row>
        <row r="51">
          <cell r="C51">
            <v>29740</v>
          </cell>
          <cell r="D51" t="str">
            <v>XDR</v>
          </cell>
          <cell r="E51" t="str">
            <v xml:space="preserve">2ND NTL AGRICUL SERVICES      </v>
          </cell>
          <cell r="F51" t="str">
            <v>Sum of prp</v>
          </cell>
          <cell r="G51">
            <v>0</v>
          </cell>
        </row>
        <row r="52">
          <cell r="C52">
            <v>31610</v>
          </cell>
          <cell r="D52" t="str">
            <v>XDR</v>
          </cell>
          <cell r="E52" t="str">
            <v xml:space="preserve">PILOT PRIVATE IRRIGATION DEV  </v>
          </cell>
          <cell r="F52" t="str">
            <v>Sum of prp</v>
          </cell>
          <cell r="G52">
            <v>0</v>
          </cell>
        </row>
        <row r="53">
          <cell r="C53">
            <v>4420</v>
          </cell>
          <cell r="D53" t="str">
            <v>USD</v>
          </cell>
          <cell r="E53" t="str">
            <v xml:space="preserve">DROUGHT RELIEF                </v>
          </cell>
          <cell r="F53" t="str">
            <v>Sum of prp</v>
          </cell>
          <cell r="G53">
            <v>30000</v>
          </cell>
        </row>
        <row r="54">
          <cell r="C54">
            <v>9820</v>
          </cell>
          <cell r="D54" t="str">
            <v>USD</v>
          </cell>
          <cell r="E54" t="str">
            <v xml:space="preserve">FORESTRY                      </v>
          </cell>
          <cell r="F54" t="str">
            <v>Sum of prp</v>
          </cell>
          <cell r="G54">
            <v>72266.36</v>
          </cell>
        </row>
        <row r="55">
          <cell r="C55">
            <v>12350</v>
          </cell>
          <cell r="D55" t="str">
            <v>XDR</v>
          </cell>
          <cell r="E55" t="str">
            <v xml:space="preserve">THIRD TELECOMMUNICATIONS      </v>
          </cell>
          <cell r="F55" t="str">
            <v>Sum of prp</v>
          </cell>
          <cell r="G55">
            <v>74500</v>
          </cell>
        </row>
        <row r="56">
          <cell r="C56" t="str">
            <v>N0070</v>
          </cell>
          <cell r="D56" t="str">
            <v>XDR</v>
          </cell>
          <cell r="E56" t="str">
            <v xml:space="preserve">POST-PRIMARY EDUCATION        </v>
          </cell>
          <cell r="F56" t="str">
            <v>Sum of prp</v>
          </cell>
          <cell r="G56">
            <v>0</v>
          </cell>
        </row>
        <row r="57">
          <cell r="C57" t="str">
            <v>N0290</v>
          </cell>
          <cell r="D57" t="str">
            <v>XDR</v>
          </cell>
          <cell r="E57" t="str">
            <v>MINING SECTOR CAPACITY BUILDIN</v>
          </cell>
          <cell r="F57" t="str">
            <v>Sum of prp</v>
          </cell>
          <cell r="G57">
            <v>0</v>
          </cell>
        </row>
        <row r="58">
          <cell r="C58">
            <v>10970</v>
          </cell>
          <cell r="D58" t="str">
            <v>XDR</v>
          </cell>
          <cell r="E58" t="str">
            <v xml:space="preserve">2ND BOUGOURIBA AGRICUL DEV    </v>
          </cell>
          <cell r="F58" t="str">
            <v>Sum of int</v>
          </cell>
          <cell r="G58">
            <v>32458.562999999998</v>
          </cell>
        </row>
        <row r="59">
          <cell r="C59">
            <v>16070</v>
          </cell>
          <cell r="D59" t="str">
            <v>XDR</v>
          </cell>
          <cell r="E59" t="str">
            <v xml:space="preserve">HEALTH SERVICES DEVELOPMENT   </v>
          </cell>
          <cell r="F59" t="str">
            <v>Sum of int</v>
          </cell>
          <cell r="G59">
            <v>94091.476999999999</v>
          </cell>
        </row>
        <row r="60">
          <cell r="C60">
            <v>19790</v>
          </cell>
          <cell r="D60" t="str">
            <v>XDR</v>
          </cell>
          <cell r="E60" t="str">
            <v xml:space="preserve">AGRICULTURAL SERVICES         </v>
          </cell>
          <cell r="F60" t="str">
            <v>Sum of int</v>
          </cell>
          <cell r="G60">
            <v>113812.308</v>
          </cell>
        </row>
        <row r="61">
          <cell r="C61">
            <v>20670</v>
          </cell>
          <cell r="D61" t="str">
            <v>XDR</v>
          </cell>
          <cell r="E61" t="str">
            <v xml:space="preserve">SECOND URBAN                  </v>
          </cell>
          <cell r="F61" t="str">
            <v>Sum of int</v>
          </cell>
          <cell r="G61">
            <v>67500</v>
          </cell>
        </row>
        <row r="62">
          <cell r="C62">
            <v>20671</v>
          </cell>
          <cell r="D62" t="str">
            <v>XDR</v>
          </cell>
          <cell r="E62" t="str">
            <v xml:space="preserve">SECOND URBAN                  </v>
          </cell>
          <cell r="F62" t="str">
            <v>Sum of int</v>
          </cell>
          <cell r="G62">
            <v>23540.431</v>
          </cell>
        </row>
        <row r="63">
          <cell r="C63">
            <v>22290</v>
          </cell>
          <cell r="D63" t="str">
            <v>XDR</v>
          </cell>
          <cell r="E63" t="str">
            <v xml:space="preserve">ENVIRONMENTAL MANAGEMENT      </v>
          </cell>
          <cell r="F63" t="str">
            <v>Sum of int</v>
          </cell>
          <cell r="G63">
            <v>43125</v>
          </cell>
        </row>
        <row r="64">
          <cell r="C64">
            <v>22440</v>
          </cell>
          <cell r="D64" t="str">
            <v>XDR</v>
          </cell>
          <cell r="E64" t="str">
            <v xml:space="preserve">FOURTH EDUCATION              </v>
          </cell>
          <cell r="F64" t="str">
            <v>Sum of int</v>
          </cell>
          <cell r="G64">
            <v>66584.756999999998</v>
          </cell>
        </row>
        <row r="65">
          <cell r="C65">
            <v>23780</v>
          </cell>
          <cell r="D65" t="str">
            <v>XDR</v>
          </cell>
          <cell r="E65" t="str">
            <v xml:space="preserve">PUBLIC INSTITUTIONAL DEV      </v>
          </cell>
          <cell r="F65" t="str">
            <v>Sum of int</v>
          </cell>
          <cell r="G65">
            <v>30334.752637499998</v>
          </cell>
        </row>
        <row r="66">
          <cell r="C66">
            <v>23810</v>
          </cell>
          <cell r="D66" t="str">
            <v>XDR</v>
          </cell>
          <cell r="E66" t="str">
            <v>AGRICULTURAL SECTOR ADJUSTMENT</v>
          </cell>
          <cell r="F66" t="str">
            <v>Sum of int</v>
          </cell>
          <cell r="G66">
            <v>77250</v>
          </cell>
        </row>
        <row r="67">
          <cell r="C67">
            <v>24140</v>
          </cell>
          <cell r="D67" t="str">
            <v>XDR</v>
          </cell>
          <cell r="E67" t="str">
            <v xml:space="preserve">FOOD SECURITY AND NUTRITION   </v>
          </cell>
          <cell r="F67" t="str">
            <v>Sum of int</v>
          </cell>
          <cell r="G67">
            <v>19919.250712500001</v>
          </cell>
        </row>
        <row r="68">
          <cell r="C68">
            <v>24720</v>
          </cell>
          <cell r="D68" t="str">
            <v>XDR</v>
          </cell>
          <cell r="E68" t="str">
            <v xml:space="preserve">PRIVATE SECTOR ASSISTANCE     </v>
          </cell>
          <cell r="F68" t="str">
            <v>Sum of int</v>
          </cell>
          <cell r="G68">
            <v>10174.854074999999</v>
          </cell>
        </row>
        <row r="69">
          <cell r="C69">
            <v>25190</v>
          </cell>
          <cell r="D69" t="str">
            <v>XDR</v>
          </cell>
          <cell r="E69" t="str">
            <v xml:space="preserve">WATER SUPPLY ENGINEERING      </v>
          </cell>
          <cell r="F69" t="str">
            <v>Sum of int</v>
          </cell>
          <cell r="G69">
            <v>10846.665000000001</v>
          </cell>
        </row>
        <row r="70">
          <cell r="C70">
            <v>25900</v>
          </cell>
          <cell r="D70" t="str">
            <v>XDR</v>
          </cell>
          <cell r="E70" t="str">
            <v xml:space="preserve">ECONOMIC RECOVERY             </v>
          </cell>
          <cell r="F70" t="str">
            <v>Sum of int</v>
          </cell>
          <cell r="G70">
            <v>67500</v>
          </cell>
        </row>
        <row r="71">
          <cell r="C71">
            <v>25950</v>
          </cell>
          <cell r="D71" t="str">
            <v>XDR</v>
          </cell>
          <cell r="E71" t="str">
            <v xml:space="preserve">HEALTH AND NUTRITION          </v>
          </cell>
          <cell r="F71" t="str">
            <v>Sum of int</v>
          </cell>
          <cell r="G71">
            <v>52630.330087499999</v>
          </cell>
        </row>
        <row r="72">
          <cell r="C72">
            <v>26190</v>
          </cell>
          <cell r="D72" t="str">
            <v>XDR</v>
          </cell>
          <cell r="E72" t="str">
            <v xml:space="preserve">POPULATION AND AIDS CONTROL   </v>
          </cell>
          <cell r="F72" t="str">
            <v>Sum of int</v>
          </cell>
          <cell r="G72">
            <v>48396.948675</v>
          </cell>
        </row>
        <row r="73">
          <cell r="C73">
            <v>31410</v>
          </cell>
          <cell r="D73" t="str">
            <v>XDR</v>
          </cell>
          <cell r="E73" t="str">
            <v xml:space="preserve">ECONOMIC MGMNT REFORM SUPPORT </v>
          </cell>
          <cell r="F73" t="str">
            <v>Sum of int</v>
          </cell>
          <cell r="G73">
            <v>41250</v>
          </cell>
        </row>
        <row r="74">
          <cell r="C74">
            <v>32990</v>
          </cell>
          <cell r="D74" t="str">
            <v>XDR</v>
          </cell>
          <cell r="E74" t="str">
            <v xml:space="preserve">THIRD STRUCTURAL ADJUSTMENT   </v>
          </cell>
          <cell r="F74" t="str">
            <v>Sum of int</v>
          </cell>
          <cell r="G74">
            <v>67500</v>
          </cell>
        </row>
        <row r="75">
          <cell r="C75">
            <v>7060</v>
          </cell>
          <cell r="D75" t="str">
            <v>USD</v>
          </cell>
          <cell r="E75" t="str">
            <v xml:space="preserve">WEST VOLTA AGRICULTURAL DEV.  </v>
          </cell>
          <cell r="F75" t="str">
            <v>Sum of int</v>
          </cell>
          <cell r="G75">
            <v>11137.5</v>
          </cell>
        </row>
        <row r="76">
          <cell r="C76">
            <v>7440</v>
          </cell>
          <cell r="D76" t="str">
            <v>USD</v>
          </cell>
          <cell r="E76" t="str">
            <v xml:space="preserve">REGIONAL RAILWAY              </v>
          </cell>
          <cell r="F76" t="str">
            <v>Sum of int</v>
          </cell>
          <cell r="G76">
            <v>16380</v>
          </cell>
        </row>
        <row r="77">
          <cell r="C77">
            <v>7660</v>
          </cell>
          <cell r="D77" t="str">
            <v>USD</v>
          </cell>
          <cell r="E77" t="str">
            <v xml:space="preserve">URBAN DEVELOPMENT             </v>
          </cell>
          <cell r="F77" t="str">
            <v>Sum of int</v>
          </cell>
          <cell r="G77">
            <v>25812.316999999999</v>
          </cell>
        </row>
        <row r="78">
          <cell r="C78">
            <v>10130</v>
          </cell>
          <cell r="D78" t="str">
            <v>USD</v>
          </cell>
          <cell r="E78" t="str">
            <v xml:space="preserve">NIENA DIONKELE RICE DEV.      </v>
          </cell>
          <cell r="F78" t="str">
            <v>Sum of int</v>
          </cell>
          <cell r="G78">
            <v>12462.197</v>
          </cell>
        </row>
        <row r="79">
          <cell r="C79">
            <v>12840</v>
          </cell>
          <cell r="D79" t="str">
            <v>XDR</v>
          </cell>
          <cell r="E79" t="str">
            <v xml:space="preserve">VOLTA NOIRE AGRICULTURAL DEV. </v>
          </cell>
          <cell r="F79" t="str">
            <v>Sum of int</v>
          </cell>
          <cell r="G79">
            <v>7932.8810000000003</v>
          </cell>
        </row>
        <row r="80">
          <cell r="C80">
            <v>12850</v>
          </cell>
          <cell r="D80" t="str">
            <v>XDR</v>
          </cell>
          <cell r="E80" t="str">
            <v>HAUTS-BASSINS AGRICULTURAL DEV</v>
          </cell>
          <cell r="F80" t="str">
            <v>Sum of int</v>
          </cell>
          <cell r="G80">
            <v>5587.3890000000001</v>
          </cell>
        </row>
        <row r="81">
          <cell r="C81">
            <v>12930</v>
          </cell>
          <cell r="D81" t="str">
            <v>XDR</v>
          </cell>
          <cell r="E81" t="str">
            <v xml:space="preserve">KOUDOUGOU PILOT AGRICULTURAL  </v>
          </cell>
          <cell r="F81" t="str">
            <v>Sum of int</v>
          </cell>
          <cell r="G81">
            <v>15550.316999999999</v>
          </cell>
        </row>
        <row r="82">
          <cell r="C82">
            <v>14820</v>
          </cell>
          <cell r="D82" t="str">
            <v>XDR</v>
          </cell>
          <cell r="E82" t="str">
            <v xml:space="preserve">MINING EXPLOR. &amp; TECH ASSIST  </v>
          </cell>
          <cell r="F82" t="str">
            <v>Sum of int</v>
          </cell>
          <cell r="G82">
            <v>17767.3</v>
          </cell>
        </row>
        <row r="83">
          <cell r="C83">
            <v>1410</v>
          </cell>
          <cell r="D83" t="str">
            <v>USD</v>
          </cell>
          <cell r="E83" t="str">
            <v xml:space="preserve">TELECOMMUNICATIONS            </v>
          </cell>
          <cell r="F83" t="str">
            <v>Sum of int</v>
          </cell>
          <cell r="G83">
            <v>1855.3620000000001</v>
          </cell>
        </row>
        <row r="84">
          <cell r="C84">
            <v>2250</v>
          </cell>
          <cell r="D84" t="str">
            <v>USD</v>
          </cell>
          <cell r="E84" t="str">
            <v xml:space="preserve">COTTON                        </v>
          </cell>
          <cell r="F84" t="str">
            <v>Sum of int</v>
          </cell>
          <cell r="G84">
            <v>14970.147000000001</v>
          </cell>
        </row>
        <row r="85">
          <cell r="C85">
            <v>3161</v>
          </cell>
          <cell r="D85" t="str">
            <v>USD</v>
          </cell>
          <cell r="E85" t="str">
            <v xml:space="preserve">ROAD                          </v>
          </cell>
          <cell r="F85" t="str">
            <v>Sum of int</v>
          </cell>
          <cell r="G85">
            <v>7087.5</v>
          </cell>
        </row>
        <row r="86">
          <cell r="C86">
            <v>3162</v>
          </cell>
          <cell r="D86" t="str">
            <v>USD</v>
          </cell>
          <cell r="E86" t="str">
            <v xml:space="preserve">ROAD                          </v>
          </cell>
          <cell r="F86" t="str">
            <v>Sum of int</v>
          </cell>
          <cell r="G86">
            <v>3417.1880000000001</v>
          </cell>
        </row>
        <row r="87">
          <cell r="C87">
            <v>3170</v>
          </cell>
          <cell r="D87" t="str">
            <v>USD</v>
          </cell>
          <cell r="E87" t="str">
            <v xml:space="preserve">RURAL DEVELOPMENT FUND        </v>
          </cell>
          <cell r="F87" t="str">
            <v>Sum of int</v>
          </cell>
          <cell r="G87">
            <v>5568.75</v>
          </cell>
        </row>
        <row r="88">
          <cell r="C88">
            <v>4300</v>
          </cell>
          <cell r="D88" t="str">
            <v>USD</v>
          </cell>
          <cell r="E88" t="str">
            <v xml:space="preserve">EDUCATION                     </v>
          </cell>
          <cell r="F88" t="str">
            <v>Sum of int</v>
          </cell>
          <cell r="G88">
            <v>7534.6880000000001</v>
          </cell>
        </row>
        <row r="89">
          <cell r="C89">
            <v>4310</v>
          </cell>
          <cell r="D89" t="str">
            <v>USD</v>
          </cell>
          <cell r="E89" t="str">
            <v xml:space="preserve">SECOND TELECOMMUNICATIONS     </v>
          </cell>
          <cell r="F89" t="str">
            <v>Sum of int</v>
          </cell>
          <cell r="G89">
            <v>11896.875</v>
          </cell>
        </row>
        <row r="90">
          <cell r="C90">
            <v>4960</v>
          </cell>
          <cell r="D90" t="str">
            <v>USD</v>
          </cell>
          <cell r="E90" t="str">
            <v xml:space="preserve">BOUGOURIBA AGRICULTURAL DEV.  </v>
          </cell>
          <cell r="F90" t="str">
            <v>Sum of int</v>
          </cell>
          <cell r="G90">
            <v>22050</v>
          </cell>
        </row>
        <row r="91">
          <cell r="C91">
            <v>5570</v>
          </cell>
          <cell r="D91" t="str">
            <v>USD</v>
          </cell>
          <cell r="E91" t="str">
            <v xml:space="preserve">LIVESTOCK DEVELOPMENT         </v>
          </cell>
          <cell r="F91" t="str">
            <v>Sum of int</v>
          </cell>
          <cell r="G91">
            <v>17212.5</v>
          </cell>
        </row>
        <row r="92">
          <cell r="C92">
            <v>5790</v>
          </cell>
          <cell r="D92" t="str">
            <v>USD</v>
          </cell>
          <cell r="E92" t="str">
            <v xml:space="preserve">RURAL ROADS                   </v>
          </cell>
          <cell r="F92" t="str">
            <v>Sum of int</v>
          </cell>
          <cell r="G92">
            <v>21499.114000000001</v>
          </cell>
        </row>
        <row r="93">
          <cell r="C93">
            <v>6400</v>
          </cell>
          <cell r="D93" t="str">
            <v>USD</v>
          </cell>
          <cell r="E93" t="str">
            <v xml:space="preserve">SECOND RURAL DEVELOPMENT FUND </v>
          </cell>
          <cell r="F93" t="str">
            <v>Sum of int</v>
          </cell>
          <cell r="G93">
            <v>28017.054</v>
          </cell>
        </row>
        <row r="94">
          <cell r="C94">
            <v>6530</v>
          </cell>
          <cell r="D94" t="str">
            <v>USD</v>
          </cell>
          <cell r="E94" t="str">
            <v xml:space="preserve">THIRD HIGHWAY                 </v>
          </cell>
          <cell r="F94" t="str">
            <v>Sum of int</v>
          </cell>
          <cell r="G94">
            <v>59625</v>
          </cell>
        </row>
        <row r="95">
          <cell r="C95">
            <v>7590</v>
          </cell>
          <cell r="D95" t="str">
            <v>USD</v>
          </cell>
          <cell r="E95" t="str">
            <v xml:space="preserve">ARTISAN SMALL &amp; MEDIUM SCALE  </v>
          </cell>
          <cell r="F95" t="str">
            <v>Sum of int</v>
          </cell>
          <cell r="G95">
            <v>10038.311</v>
          </cell>
        </row>
        <row r="96">
          <cell r="C96">
            <v>9560</v>
          </cell>
          <cell r="D96" t="str">
            <v>USD</v>
          </cell>
          <cell r="E96" t="str">
            <v xml:space="preserve">SECOND EDUCATION              </v>
          </cell>
          <cell r="F96" t="str">
            <v>Sum of int</v>
          </cell>
          <cell r="G96">
            <v>35078.398999999998</v>
          </cell>
        </row>
        <row r="97">
          <cell r="C97">
            <v>11640</v>
          </cell>
          <cell r="D97" t="str">
            <v>XDR</v>
          </cell>
          <cell r="E97" t="str">
            <v xml:space="preserve">FOURTH HIGHWAY                </v>
          </cell>
          <cell r="F97" t="str">
            <v>Sum of int</v>
          </cell>
          <cell r="G97">
            <v>128001.795</v>
          </cell>
        </row>
        <row r="98">
          <cell r="C98">
            <v>12180</v>
          </cell>
          <cell r="D98" t="str">
            <v>XDR</v>
          </cell>
          <cell r="E98" t="str">
            <v xml:space="preserve">3RD RURAL DEVELOPMENT FUND    </v>
          </cell>
          <cell r="F98" t="str">
            <v>Sum of int</v>
          </cell>
          <cell r="G98">
            <v>46920</v>
          </cell>
        </row>
        <row r="99">
          <cell r="C99">
            <v>15500</v>
          </cell>
          <cell r="D99" t="str">
            <v>XDR</v>
          </cell>
          <cell r="E99" t="str">
            <v xml:space="preserve">FERTILIZER                    </v>
          </cell>
          <cell r="F99" t="str">
            <v>Sum of int</v>
          </cell>
          <cell r="G99">
            <v>27342.881000000001</v>
          </cell>
        </row>
        <row r="100">
          <cell r="C100">
            <v>15980</v>
          </cell>
          <cell r="D100" t="str">
            <v>XDR</v>
          </cell>
          <cell r="E100" t="str">
            <v xml:space="preserve">PRIMARY EDUCATION DEV.        </v>
          </cell>
          <cell r="F100" t="str">
            <v>Sum of int</v>
          </cell>
          <cell r="G100">
            <v>73231.323000000004</v>
          </cell>
        </row>
        <row r="101">
          <cell r="C101">
            <v>18960</v>
          </cell>
          <cell r="D101" t="str">
            <v>XDR</v>
          </cell>
          <cell r="E101" t="str">
            <v xml:space="preserve">AGRICULTURAL RESEARCH         </v>
          </cell>
          <cell r="F101" t="str">
            <v>Sum of int</v>
          </cell>
          <cell r="G101">
            <v>50760</v>
          </cell>
        </row>
        <row r="102">
          <cell r="C102">
            <v>22810</v>
          </cell>
          <cell r="D102" t="str">
            <v>XDR</v>
          </cell>
          <cell r="E102" t="str">
            <v xml:space="preserve">STRUCTURAL ADJUSTMENT         </v>
          </cell>
          <cell r="F102" t="str">
            <v>Sum of int</v>
          </cell>
          <cell r="G102">
            <v>225000</v>
          </cell>
        </row>
        <row r="103">
          <cell r="C103">
            <v>22820</v>
          </cell>
          <cell r="D103" t="str">
            <v>XDR</v>
          </cell>
          <cell r="E103" t="str">
            <v xml:space="preserve">PUBLIC WORKS &amp; EMPLOYMENT     </v>
          </cell>
          <cell r="F103" t="str">
            <v>Sum of int</v>
          </cell>
          <cell r="G103">
            <v>56250</v>
          </cell>
        </row>
        <row r="104">
          <cell r="C104">
            <v>23320</v>
          </cell>
          <cell r="D104" t="str">
            <v>XDR</v>
          </cell>
          <cell r="E104" t="str">
            <v xml:space="preserve">TRANSPORT SECTOR ADJUSTMENT   </v>
          </cell>
          <cell r="F104" t="str">
            <v>Sum of int</v>
          </cell>
          <cell r="G104">
            <v>170195.64517500001</v>
          </cell>
        </row>
        <row r="105">
          <cell r="C105">
            <v>27280</v>
          </cell>
          <cell r="D105" t="str">
            <v>XDR</v>
          </cell>
          <cell r="E105" t="str">
            <v xml:space="preserve">URBAN ENVIRONMENT             </v>
          </cell>
          <cell r="F105" t="str">
            <v>Sum of int</v>
          </cell>
          <cell r="G105">
            <v>35676.802125000002</v>
          </cell>
        </row>
        <row r="106">
          <cell r="C106">
            <v>29740</v>
          </cell>
          <cell r="D106" t="str">
            <v>XDR</v>
          </cell>
          <cell r="E106" t="str">
            <v xml:space="preserve">2ND NTL AGRICUL SERVICES      </v>
          </cell>
          <cell r="F106" t="str">
            <v>Sum of int</v>
          </cell>
          <cell r="G106">
            <v>15142.856249999999</v>
          </cell>
        </row>
        <row r="107">
          <cell r="C107">
            <v>31610</v>
          </cell>
          <cell r="D107" t="str">
            <v>XDR</v>
          </cell>
          <cell r="E107" t="str">
            <v xml:space="preserve">PILOT PRIVATE IRRIGATION DEV  </v>
          </cell>
          <cell r="F107" t="str">
            <v>Sum of int</v>
          </cell>
          <cell r="G107">
            <v>1715.9456249999998</v>
          </cell>
        </row>
        <row r="108">
          <cell r="C108">
            <v>4420</v>
          </cell>
          <cell r="D108" t="str">
            <v>USD</v>
          </cell>
          <cell r="E108" t="str">
            <v xml:space="preserve">DROUGHT RELIEF                </v>
          </cell>
          <cell r="F108" t="str">
            <v>Sum of int</v>
          </cell>
          <cell r="G108">
            <v>5287.5</v>
          </cell>
        </row>
        <row r="109">
          <cell r="C109">
            <v>9820</v>
          </cell>
          <cell r="D109" t="str">
            <v>USD</v>
          </cell>
          <cell r="E109" t="str">
            <v xml:space="preserve">FORESTRY                      </v>
          </cell>
          <cell r="F109" t="str">
            <v>Sum of int</v>
          </cell>
          <cell r="G109">
            <v>16260.058999999999</v>
          </cell>
        </row>
        <row r="110">
          <cell r="C110">
            <v>12350</v>
          </cell>
          <cell r="D110" t="str">
            <v>XDR</v>
          </cell>
          <cell r="E110" t="str">
            <v xml:space="preserve">THIRD TELECOMMUNICATIONS      </v>
          </cell>
          <cell r="F110" t="str">
            <v>Sum of int</v>
          </cell>
          <cell r="G110">
            <v>51405</v>
          </cell>
        </row>
        <row r="111">
          <cell r="C111" t="str">
            <v>N0070</v>
          </cell>
          <cell r="D111" t="str">
            <v>XDR</v>
          </cell>
          <cell r="E111" t="str">
            <v xml:space="preserve">POST-PRIMARY EDUCATION        </v>
          </cell>
          <cell r="F111" t="str">
            <v>Sum of int</v>
          </cell>
          <cell r="G111">
            <v>12008.654437499999</v>
          </cell>
        </row>
        <row r="112">
          <cell r="C112" t="str">
            <v>N0290</v>
          </cell>
          <cell r="D112" t="str">
            <v>XDR</v>
          </cell>
          <cell r="E112" t="str">
            <v>MINING SECTOR CAPACITY BUILDIN</v>
          </cell>
          <cell r="F112" t="str">
            <v>Sum of int</v>
          </cell>
          <cell r="G112">
            <v>6942.3496875000001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2011 (Valores)"/>
      <sheetName val="20100922_Presupuesto Servicio D"/>
    </sheetNames>
    <definedNames>
      <definedName name="OnShow" refersTo="#REF!"/>
      <definedName name="will" refersTo="#REF!"/>
    </defined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BOP Input"/>
      <sheetName val="sources"/>
      <sheetName val="Interest"/>
      <sheetName val="Petrol tax"/>
      <sheetName val="cocoa tax"/>
      <sheetName val="SR tables"/>
      <sheetName val="SR newtable"/>
      <sheetName val="RED tables"/>
      <sheetName val="Chart inputs"/>
      <sheetName val="chart"/>
      <sheetName val="output to SEI and NA"/>
      <sheetName val="C_basef14.3p10.6"/>
      <sheetName val="gas112601"/>
      <sheetName val="2001-02 Debt Service "/>
      <sheetName val="Debtind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ted"/>
      <sheetName val="Contractual"/>
      <sheetName val="Sheet1"/>
      <sheetName val="Pivot"/>
      <sheetName val="MLI.IDA"/>
      <sheetName val="STOCK"/>
      <sheetName val="Buyback-ad"/>
      <sheetName val="T7.IDA Delivery"/>
      <sheetName val="GRAFPR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D4">
            <v>950</v>
          </cell>
          <cell r="E4" t="str">
            <v xml:space="preserve">RAILWAY                       </v>
          </cell>
          <cell r="F4" t="str">
            <v>USD</v>
          </cell>
          <cell r="G4">
            <v>1</v>
          </cell>
          <cell r="H4">
            <v>5483870.5700000003</v>
          </cell>
          <cell r="I4">
            <v>0.75</v>
          </cell>
          <cell r="J4">
            <v>20564.514999999999</v>
          </cell>
          <cell r="K4">
            <v>0</v>
          </cell>
          <cell r="L4">
            <v>0</v>
          </cell>
          <cell r="M4">
            <v>0</v>
          </cell>
          <cell r="N4">
            <v>161290.29999999999</v>
          </cell>
          <cell r="O4">
            <v>0</v>
          </cell>
          <cell r="P4">
            <v>5322580.2699999996</v>
          </cell>
          <cell r="Q4">
            <v>0</v>
          </cell>
          <cell r="R4">
            <v>5483870.5700000003</v>
          </cell>
          <cell r="S4">
            <v>0</v>
          </cell>
          <cell r="U4">
            <v>5483870.5700000003</v>
          </cell>
          <cell r="V4">
            <v>161290.29999999999</v>
          </cell>
          <cell r="W4">
            <v>20564.514999999999</v>
          </cell>
        </row>
        <row r="5">
          <cell r="D5">
            <v>4910</v>
          </cell>
          <cell r="E5" t="str">
            <v xml:space="preserve">INTEGRATED RURAL DEVELOPMENT  </v>
          </cell>
          <cell r="F5" t="str">
            <v>USD</v>
          </cell>
          <cell r="G5">
            <v>1</v>
          </cell>
          <cell r="H5">
            <v>5880000</v>
          </cell>
          <cell r="I5">
            <v>0.75</v>
          </cell>
          <cell r="J5">
            <v>22050</v>
          </cell>
          <cell r="K5">
            <v>0</v>
          </cell>
          <cell r="L5">
            <v>0</v>
          </cell>
          <cell r="M5">
            <v>0</v>
          </cell>
          <cell r="N5">
            <v>120000</v>
          </cell>
          <cell r="O5">
            <v>0</v>
          </cell>
          <cell r="P5">
            <v>5760000</v>
          </cell>
          <cell r="Q5">
            <v>0</v>
          </cell>
          <cell r="R5">
            <v>5880000</v>
          </cell>
          <cell r="S5">
            <v>0</v>
          </cell>
          <cell r="U5">
            <v>5880000</v>
          </cell>
          <cell r="V5">
            <v>120000</v>
          </cell>
          <cell r="W5">
            <v>22050</v>
          </cell>
        </row>
        <row r="6">
          <cell r="D6">
            <v>5380</v>
          </cell>
          <cell r="E6" t="str">
            <v xml:space="preserve">LIVESTOCK                     </v>
          </cell>
          <cell r="F6" t="str">
            <v>USD</v>
          </cell>
          <cell r="G6">
            <v>1</v>
          </cell>
          <cell r="H6">
            <v>10174500</v>
          </cell>
          <cell r="I6">
            <v>0.75</v>
          </cell>
          <cell r="J6">
            <v>38154.375</v>
          </cell>
          <cell r="K6">
            <v>0</v>
          </cell>
          <cell r="L6">
            <v>0</v>
          </cell>
          <cell r="M6">
            <v>0</v>
          </cell>
          <cell r="N6">
            <v>199500</v>
          </cell>
          <cell r="O6">
            <v>0</v>
          </cell>
          <cell r="P6">
            <v>9975000</v>
          </cell>
          <cell r="Q6">
            <v>0</v>
          </cell>
          <cell r="R6">
            <v>10174500</v>
          </cell>
          <cell r="S6">
            <v>0</v>
          </cell>
          <cell r="U6">
            <v>10174500</v>
          </cell>
          <cell r="V6">
            <v>199500</v>
          </cell>
          <cell r="W6">
            <v>38154.375</v>
          </cell>
        </row>
        <row r="7">
          <cell r="D7">
            <v>9860</v>
          </cell>
          <cell r="E7" t="str">
            <v xml:space="preserve">INDUSTRIAL DEVELOPMENT        </v>
          </cell>
          <cell r="F7" t="str">
            <v>USD</v>
          </cell>
          <cell r="G7">
            <v>1</v>
          </cell>
          <cell r="H7">
            <v>7216585.0099999998</v>
          </cell>
          <cell r="I7">
            <v>0.75</v>
          </cell>
          <cell r="J7">
            <v>27062.194</v>
          </cell>
          <cell r="K7">
            <v>0</v>
          </cell>
          <cell r="L7">
            <v>0</v>
          </cell>
          <cell r="M7">
            <v>0</v>
          </cell>
          <cell r="N7">
            <v>39870</v>
          </cell>
          <cell r="O7">
            <v>0</v>
          </cell>
          <cell r="P7">
            <v>7176715.0099999998</v>
          </cell>
          <cell r="Q7">
            <v>0</v>
          </cell>
          <cell r="R7">
            <v>7216585.0099999998</v>
          </cell>
          <cell r="S7">
            <v>0</v>
          </cell>
          <cell r="U7">
            <v>7216585.0099999998</v>
          </cell>
          <cell r="V7">
            <v>39870</v>
          </cell>
          <cell r="W7">
            <v>27062.194</v>
          </cell>
        </row>
        <row r="8">
          <cell r="D8">
            <v>11040</v>
          </cell>
          <cell r="E8" t="str">
            <v xml:space="preserve">ROAD MAINTENANCE              </v>
          </cell>
          <cell r="F8" t="str">
            <v>XDR</v>
          </cell>
          <cell r="G8">
            <v>1</v>
          </cell>
          <cell r="H8">
            <v>12237955.35</v>
          </cell>
          <cell r="I8">
            <v>0.75</v>
          </cell>
          <cell r="J8">
            <v>45892.332999999999</v>
          </cell>
          <cell r="K8">
            <v>0</v>
          </cell>
          <cell r="L8">
            <v>0</v>
          </cell>
          <cell r="M8">
            <v>0</v>
          </cell>
          <cell r="N8">
            <v>66874</v>
          </cell>
          <cell r="O8">
            <v>0</v>
          </cell>
          <cell r="P8">
            <v>12171081.35</v>
          </cell>
          <cell r="Q8">
            <v>0</v>
          </cell>
          <cell r="R8">
            <v>12237955.35</v>
          </cell>
          <cell r="S8">
            <v>0</v>
          </cell>
          <cell r="U8">
            <v>12237955.35</v>
          </cell>
          <cell r="V8">
            <v>66874</v>
          </cell>
          <cell r="W8">
            <v>45892.332999999999</v>
          </cell>
        </row>
        <row r="9">
          <cell r="D9">
            <v>3210</v>
          </cell>
          <cell r="E9" t="str">
            <v xml:space="preserve">TELECOMMUNICATIONS            </v>
          </cell>
          <cell r="F9" t="str">
            <v>USD</v>
          </cell>
          <cell r="G9">
            <v>1</v>
          </cell>
          <cell r="H9">
            <v>2430000</v>
          </cell>
          <cell r="I9">
            <v>0.75</v>
          </cell>
          <cell r="J9">
            <v>9112.5</v>
          </cell>
          <cell r="K9">
            <v>0</v>
          </cell>
          <cell r="L9">
            <v>0</v>
          </cell>
          <cell r="M9">
            <v>0</v>
          </cell>
          <cell r="N9">
            <v>54000</v>
          </cell>
          <cell r="O9">
            <v>0</v>
          </cell>
          <cell r="P9">
            <v>2376000</v>
          </cell>
          <cell r="Q9">
            <v>0</v>
          </cell>
          <cell r="R9">
            <v>2430000</v>
          </cell>
          <cell r="S9">
            <v>0</v>
          </cell>
          <cell r="U9">
            <v>2430000</v>
          </cell>
          <cell r="V9">
            <v>54000</v>
          </cell>
          <cell r="W9">
            <v>9112.5</v>
          </cell>
        </row>
        <row r="10">
          <cell r="D10">
            <v>3840</v>
          </cell>
          <cell r="E10" t="str">
            <v xml:space="preserve">SECOND RAILWAYS               </v>
          </cell>
          <cell r="F10" t="str">
            <v>USD</v>
          </cell>
          <cell r="G10">
            <v>1</v>
          </cell>
          <cell r="H10">
            <v>4723500</v>
          </cell>
          <cell r="I10">
            <v>0.75</v>
          </cell>
          <cell r="J10">
            <v>17713.125</v>
          </cell>
          <cell r="K10">
            <v>0</v>
          </cell>
          <cell r="L10">
            <v>0</v>
          </cell>
          <cell r="M10">
            <v>0</v>
          </cell>
          <cell r="N10">
            <v>100500</v>
          </cell>
          <cell r="O10">
            <v>0</v>
          </cell>
          <cell r="P10">
            <v>4623000</v>
          </cell>
          <cell r="Q10">
            <v>0</v>
          </cell>
          <cell r="R10">
            <v>4723500</v>
          </cell>
          <cell r="S10">
            <v>0</v>
          </cell>
          <cell r="U10">
            <v>4723500</v>
          </cell>
          <cell r="V10">
            <v>100500</v>
          </cell>
          <cell r="W10">
            <v>17713.125</v>
          </cell>
        </row>
        <row r="11">
          <cell r="D11">
            <v>4200</v>
          </cell>
          <cell r="E11" t="str">
            <v xml:space="preserve">EDUCATION                     </v>
          </cell>
          <cell r="F11" t="str">
            <v>USD</v>
          </cell>
          <cell r="G11">
            <v>1</v>
          </cell>
          <cell r="H11">
            <v>3525000</v>
          </cell>
          <cell r="I11">
            <v>0.75</v>
          </cell>
          <cell r="J11">
            <v>13218.75</v>
          </cell>
          <cell r="K11">
            <v>0</v>
          </cell>
          <cell r="L11">
            <v>0</v>
          </cell>
          <cell r="M11">
            <v>0</v>
          </cell>
          <cell r="N11">
            <v>75000</v>
          </cell>
          <cell r="O11">
            <v>0</v>
          </cell>
          <cell r="P11">
            <v>3450000</v>
          </cell>
          <cell r="Q11">
            <v>0</v>
          </cell>
          <cell r="R11">
            <v>3525000</v>
          </cell>
          <cell r="S11">
            <v>0</v>
          </cell>
          <cell r="U11">
            <v>3525000</v>
          </cell>
          <cell r="V11">
            <v>75000</v>
          </cell>
          <cell r="W11">
            <v>13218.75</v>
          </cell>
        </row>
        <row r="12">
          <cell r="D12">
            <v>4430</v>
          </cell>
          <cell r="E12" t="str">
            <v xml:space="preserve">DROUGHT RELIEF                </v>
          </cell>
          <cell r="F12" t="str">
            <v>USD</v>
          </cell>
          <cell r="G12">
            <v>1</v>
          </cell>
          <cell r="H12">
            <v>1800000</v>
          </cell>
          <cell r="I12">
            <v>0.75</v>
          </cell>
          <cell r="J12">
            <v>6750</v>
          </cell>
          <cell r="K12">
            <v>0</v>
          </cell>
          <cell r="L12">
            <v>0</v>
          </cell>
          <cell r="M12">
            <v>0</v>
          </cell>
          <cell r="N12">
            <v>37500</v>
          </cell>
          <cell r="O12">
            <v>0</v>
          </cell>
          <cell r="P12">
            <v>1762500</v>
          </cell>
          <cell r="Q12">
            <v>0</v>
          </cell>
          <cell r="R12">
            <v>1800000</v>
          </cell>
          <cell r="S12">
            <v>0</v>
          </cell>
          <cell r="U12">
            <v>1800000</v>
          </cell>
          <cell r="V12">
            <v>37500</v>
          </cell>
          <cell r="W12">
            <v>6750</v>
          </cell>
        </row>
        <row r="13">
          <cell r="D13">
            <v>7130</v>
          </cell>
          <cell r="E13" t="str">
            <v xml:space="preserve">THIRD RAILWAY                 </v>
          </cell>
          <cell r="F13" t="str">
            <v>USD</v>
          </cell>
          <cell r="G13">
            <v>1</v>
          </cell>
          <cell r="H13">
            <v>8662500</v>
          </cell>
          <cell r="I13">
            <v>0.75</v>
          </cell>
          <cell r="J13">
            <v>32484.375</v>
          </cell>
          <cell r="K13">
            <v>0</v>
          </cell>
          <cell r="L13">
            <v>0</v>
          </cell>
          <cell r="M13">
            <v>0</v>
          </cell>
          <cell r="N13">
            <v>157500</v>
          </cell>
          <cell r="O13">
            <v>0</v>
          </cell>
          <cell r="P13">
            <v>8505000</v>
          </cell>
          <cell r="Q13">
            <v>0</v>
          </cell>
          <cell r="R13">
            <v>8662500</v>
          </cell>
          <cell r="S13">
            <v>0</v>
          </cell>
          <cell r="U13">
            <v>8662500</v>
          </cell>
          <cell r="V13">
            <v>157500</v>
          </cell>
          <cell r="W13">
            <v>32484.375</v>
          </cell>
        </row>
        <row r="14">
          <cell r="D14">
            <v>12820</v>
          </cell>
          <cell r="E14" t="str">
            <v xml:space="preserve">POWER/WATER                   </v>
          </cell>
          <cell r="F14" t="str">
            <v>XDR</v>
          </cell>
          <cell r="G14">
            <v>1</v>
          </cell>
          <cell r="H14">
            <v>18864428.760000002</v>
          </cell>
          <cell r="I14">
            <v>0.75</v>
          </cell>
          <cell r="J14">
            <v>70741.607999999993</v>
          </cell>
          <cell r="K14">
            <v>0</v>
          </cell>
          <cell r="L14">
            <v>0</v>
          </cell>
          <cell r="M14">
            <v>0</v>
          </cell>
          <cell r="N14">
            <v>101969</v>
          </cell>
          <cell r="O14">
            <v>0</v>
          </cell>
          <cell r="P14">
            <v>18762459.760000002</v>
          </cell>
          <cell r="Q14">
            <v>0</v>
          </cell>
          <cell r="R14">
            <v>18864428.760000002</v>
          </cell>
          <cell r="S14">
            <v>0</v>
          </cell>
          <cell r="U14">
            <v>18864428.760000002</v>
          </cell>
          <cell r="V14">
            <v>101969</v>
          </cell>
          <cell r="W14">
            <v>70741.607999999993</v>
          </cell>
        </row>
        <row r="15">
          <cell r="D15">
            <v>15970</v>
          </cell>
          <cell r="E15" t="str">
            <v xml:space="preserve">MOPTI AREA DEVELOPMENT        </v>
          </cell>
          <cell r="F15" t="str">
            <v>XDR</v>
          </cell>
          <cell r="G15">
            <v>1</v>
          </cell>
          <cell r="H15">
            <v>13306744.02</v>
          </cell>
          <cell r="I15">
            <v>0.75</v>
          </cell>
          <cell r="J15">
            <v>49900.29</v>
          </cell>
          <cell r="K15">
            <v>0</v>
          </cell>
          <cell r="L15">
            <v>0</v>
          </cell>
          <cell r="M15">
            <v>0</v>
          </cell>
          <cell r="N15">
            <v>69668</v>
          </cell>
          <cell r="O15">
            <v>0</v>
          </cell>
          <cell r="P15">
            <v>13237076.02</v>
          </cell>
          <cell r="Q15">
            <v>0</v>
          </cell>
          <cell r="R15">
            <v>13306744.02</v>
          </cell>
          <cell r="S15">
            <v>0</v>
          </cell>
          <cell r="U15">
            <v>13306744.02</v>
          </cell>
          <cell r="V15">
            <v>69668</v>
          </cell>
          <cell r="W15">
            <v>49900.29</v>
          </cell>
        </row>
        <row r="16">
          <cell r="D16">
            <v>21630</v>
          </cell>
          <cell r="E16" t="str">
            <v xml:space="preserve">AGRICULTURAL SECTOR           </v>
          </cell>
          <cell r="F16" t="str">
            <v>XDR</v>
          </cell>
          <cell r="G16">
            <v>1</v>
          </cell>
          <cell r="H16">
            <v>40106938.899999999</v>
          </cell>
          <cell r="I16">
            <v>0.75</v>
          </cell>
          <cell r="J16">
            <v>150401.02100000001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40106938.899999999</v>
          </cell>
          <cell r="Q16">
            <v>0</v>
          </cell>
          <cell r="R16">
            <v>40106938.899999999</v>
          </cell>
          <cell r="S16">
            <v>0</v>
          </cell>
          <cell r="U16">
            <v>40106938.899999999</v>
          </cell>
          <cell r="V16">
            <v>0</v>
          </cell>
          <cell r="W16">
            <v>150401.02100000001</v>
          </cell>
        </row>
        <row r="17">
          <cell r="D17">
            <v>28280</v>
          </cell>
          <cell r="E17" t="str">
            <v xml:space="preserve">VOCATIONAL EDUCATION &amp; TRNG   </v>
          </cell>
          <cell r="F17" t="str">
            <v>XDR</v>
          </cell>
          <cell r="G17">
            <v>1</v>
          </cell>
          <cell r="H17">
            <v>3530050.13</v>
          </cell>
          <cell r="I17">
            <v>0.75</v>
          </cell>
          <cell r="J17">
            <v>13237.688</v>
          </cell>
          <cell r="K17">
            <v>5469949.8700000001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3530050.13</v>
          </cell>
          <cell r="Q17">
            <v>5469949.8700000001</v>
          </cell>
          <cell r="R17">
            <v>3530050.13</v>
          </cell>
          <cell r="S17">
            <v>5469949.8700000001</v>
          </cell>
          <cell r="T17">
            <v>9000000</v>
          </cell>
          <cell r="U17">
            <v>3530050.13</v>
          </cell>
          <cell r="V17">
            <v>0</v>
          </cell>
          <cell r="W17">
            <v>13237.6879875</v>
          </cell>
        </row>
        <row r="18">
          <cell r="D18">
            <v>13070</v>
          </cell>
          <cell r="E18" t="str">
            <v>ECONOMIC MANAGEMENT &amp; TRAINING</v>
          </cell>
          <cell r="F18" t="str">
            <v>XDR</v>
          </cell>
          <cell r="G18">
            <v>2</v>
          </cell>
          <cell r="H18">
            <v>8935574.3499999996</v>
          </cell>
          <cell r="I18">
            <v>0.75</v>
          </cell>
          <cell r="J18">
            <v>33508.404000000002</v>
          </cell>
          <cell r="K18">
            <v>0</v>
          </cell>
          <cell r="L18">
            <v>0</v>
          </cell>
          <cell r="M18">
            <v>0</v>
          </cell>
          <cell r="N18">
            <v>48067</v>
          </cell>
          <cell r="O18">
            <v>0</v>
          </cell>
          <cell r="P18">
            <v>8887507.3499999996</v>
          </cell>
          <cell r="Q18">
            <v>0</v>
          </cell>
          <cell r="R18">
            <v>8935574.3499999996</v>
          </cell>
          <cell r="S18">
            <v>0</v>
          </cell>
          <cell r="U18">
            <v>8935574.3499999996</v>
          </cell>
          <cell r="V18">
            <v>48067</v>
          </cell>
          <cell r="W18">
            <v>33508.404000000002</v>
          </cell>
        </row>
        <row r="19">
          <cell r="D19">
            <v>11340</v>
          </cell>
          <cell r="E19" t="str">
            <v xml:space="preserve">PETROLEUM EXPLORATN PROMOTION </v>
          </cell>
          <cell r="F19" t="str">
            <v>XDR</v>
          </cell>
          <cell r="G19">
            <v>2</v>
          </cell>
          <cell r="H19">
            <v>2759007.95</v>
          </cell>
          <cell r="I19">
            <v>0.75</v>
          </cell>
          <cell r="J19">
            <v>10346.280000000001</v>
          </cell>
          <cell r="K19">
            <v>0</v>
          </cell>
          <cell r="L19">
            <v>0</v>
          </cell>
          <cell r="M19">
            <v>0</v>
          </cell>
          <cell r="N19">
            <v>15076</v>
          </cell>
          <cell r="O19">
            <v>0</v>
          </cell>
          <cell r="P19">
            <v>2743931.95</v>
          </cell>
          <cell r="Q19">
            <v>0</v>
          </cell>
          <cell r="R19">
            <v>2759007.95</v>
          </cell>
          <cell r="S19">
            <v>0</v>
          </cell>
          <cell r="U19">
            <v>2759007.95</v>
          </cell>
          <cell r="V19">
            <v>15076</v>
          </cell>
          <cell r="W19">
            <v>10346.280000000001</v>
          </cell>
        </row>
        <row r="20">
          <cell r="D20">
            <v>12000</v>
          </cell>
          <cell r="E20" t="str">
            <v xml:space="preserve">SECOND TELECOMMUNICATIONS     </v>
          </cell>
          <cell r="F20" t="str">
            <v>XDR</v>
          </cell>
          <cell r="G20">
            <v>2</v>
          </cell>
          <cell r="H20">
            <v>10856000</v>
          </cell>
          <cell r="I20">
            <v>0.75</v>
          </cell>
          <cell r="J20">
            <v>40710</v>
          </cell>
          <cell r="K20">
            <v>0</v>
          </cell>
          <cell r="L20">
            <v>0</v>
          </cell>
          <cell r="M20">
            <v>0</v>
          </cell>
          <cell r="N20">
            <v>59000</v>
          </cell>
          <cell r="O20">
            <v>0</v>
          </cell>
          <cell r="P20">
            <v>10797000</v>
          </cell>
          <cell r="Q20">
            <v>0</v>
          </cell>
          <cell r="R20">
            <v>10856000</v>
          </cell>
          <cell r="S20">
            <v>0</v>
          </cell>
          <cell r="U20">
            <v>10856000</v>
          </cell>
          <cell r="V20">
            <v>59000</v>
          </cell>
          <cell r="W20">
            <v>40710</v>
          </cell>
        </row>
        <row r="21">
          <cell r="D21">
            <v>14310</v>
          </cell>
          <cell r="E21" t="str">
            <v xml:space="preserve">RURAL WATER SUPPLY            </v>
          </cell>
          <cell r="F21" t="str">
            <v>XDR</v>
          </cell>
          <cell r="G21">
            <v>2</v>
          </cell>
          <cell r="H21">
            <v>3750811.27</v>
          </cell>
          <cell r="I21">
            <v>0.75</v>
          </cell>
          <cell r="J21">
            <v>14065.541999999999</v>
          </cell>
          <cell r="K21">
            <v>0</v>
          </cell>
          <cell r="L21">
            <v>0</v>
          </cell>
          <cell r="M21">
            <v>0</v>
          </cell>
          <cell r="N21">
            <v>51652</v>
          </cell>
          <cell r="O21">
            <v>0</v>
          </cell>
          <cell r="P21">
            <v>3699159.27</v>
          </cell>
          <cell r="Q21">
            <v>0</v>
          </cell>
          <cell r="R21">
            <v>3750811.27</v>
          </cell>
          <cell r="S21">
            <v>0</v>
          </cell>
          <cell r="U21">
            <v>3750811.27</v>
          </cell>
          <cell r="V21">
            <v>51652</v>
          </cell>
          <cell r="W21">
            <v>14065.541999999999</v>
          </cell>
        </row>
        <row r="22">
          <cell r="D22">
            <v>14420</v>
          </cell>
          <cell r="E22" t="str">
            <v xml:space="preserve">THIRD EDUCATION               </v>
          </cell>
          <cell r="F22" t="str">
            <v>XDR</v>
          </cell>
          <cell r="G22">
            <v>2</v>
          </cell>
          <cell r="H22">
            <v>4195800</v>
          </cell>
          <cell r="I22">
            <v>0.75</v>
          </cell>
          <cell r="J22">
            <v>15734.25</v>
          </cell>
          <cell r="K22">
            <v>0</v>
          </cell>
          <cell r="L22">
            <v>0</v>
          </cell>
          <cell r="M22">
            <v>0</v>
          </cell>
          <cell r="N22">
            <v>22200</v>
          </cell>
          <cell r="O22">
            <v>0</v>
          </cell>
          <cell r="P22">
            <v>4173600</v>
          </cell>
          <cell r="Q22">
            <v>0</v>
          </cell>
          <cell r="R22">
            <v>4195800</v>
          </cell>
          <cell r="S22">
            <v>0</v>
          </cell>
          <cell r="U22">
            <v>4195800</v>
          </cell>
          <cell r="V22">
            <v>22200</v>
          </cell>
          <cell r="W22">
            <v>15734.25</v>
          </cell>
        </row>
        <row r="23">
          <cell r="D23" t="str">
            <v>F0070</v>
          </cell>
          <cell r="E23" t="str">
            <v xml:space="preserve">RURAL WATER SUPPLY            </v>
          </cell>
          <cell r="F23" t="str">
            <v>XDR</v>
          </cell>
          <cell r="G23">
            <v>2</v>
          </cell>
          <cell r="H23">
            <v>5093829.28</v>
          </cell>
          <cell r="I23">
            <v>0.75</v>
          </cell>
          <cell r="J23">
            <v>19101.86</v>
          </cell>
          <cell r="K23">
            <v>0</v>
          </cell>
          <cell r="L23">
            <v>0</v>
          </cell>
          <cell r="M23">
            <v>0</v>
          </cell>
          <cell r="N23">
            <v>27094</v>
          </cell>
          <cell r="O23">
            <v>0</v>
          </cell>
          <cell r="P23">
            <v>5066735.28</v>
          </cell>
          <cell r="Q23">
            <v>0</v>
          </cell>
          <cell r="R23">
            <v>5093829.28</v>
          </cell>
          <cell r="S23">
            <v>0</v>
          </cell>
          <cell r="U23">
            <v>5093829.28</v>
          </cell>
          <cell r="V23">
            <v>27094</v>
          </cell>
          <cell r="W23">
            <v>19101.86</v>
          </cell>
        </row>
        <row r="24">
          <cell r="D24" t="str">
            <v>F0100</v>
          </cell>
          <cell r="E24" t="str">
            <v xml:space="preserve">THIRD EDUCATION               </v>
          </cell>
          <cell r="F24" t="str">
            <v>XDR</v>
          </cell>
          <cell r="G24">
            <v>2</v>
          </cell>
          <cell r="H24">
            <v>4374241.41</v>
          </cell>
          <cell r="I24">
            <v>0.75</v>
          </cell>
          <cell r="J24">
            <v>16403.404999999999</v>
          </cell>
          <cell r="K24">
            <v>0</v>
          </cell>
          <cell r="L24">
            <v>0</v>
          </cell>
          <cell r="M24">
            <v>0</v>
          </cell>
          <cell r="N24">
            <v>23144</v>
          </cell>
          <cell r="O24">
            <v>0</v>
          </cell>
          <cell r="P24">
            <v>4351097.41</v>
          </cell>
          <cell r="Q24">
            <v>0</v>
          </cell>
          <cell r="R24">
            <v>4374241.41</v>
          </cell>
          <cell r="S24">
            <v>0</v>
          </cell>
          <cell r="U24">
            <v>4374241.41</v>
          </cell>
          <cell r="V24">
            <v>23144</v>
          </cell>
          <cell r="W24">
            <v>16403.404999999999</v>
          </cell>
        </row>
        <row r="25">
          <cell r="D25">
            <v>27370</v>
          </cell>
          <cell r="E25" t="str">
            <v>AGRICUL TRADING AND PROCESSING</v>
          </cell>
          <cell r="F25" t="str">
            <v>XDR</v>
          </cell>
          <cell r="G25">
            <v>2</v>
          </cell>
          <cell r="H25">
            <v>2297447.41</v>
          </cell>
          <cell r="I25">
            <v>0.75</v>
          </cell>
          <cell r="J25">
            <v>8615.4279999999999</v>
          </cell>
          <cell r="K25">
            <v>1602552.59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2297447.41</v>
          </cell>
          <cell r="Q25">
            <v>1602552.59</v>
          </cell>
          <cell r="R25">
            <v>2297447.41</v>
          </cell>
          <cell r="S25">
            <v>1602552.59</v>
          </cell>
          <cell r="T25">
            <v>3900000</v>
          </cell>
          <cell r="U25">
            <v>2297447.41</v>
          </cell>
          <cell r="V25">
            <v>0</v>
          </cell>
          <cell r="W25">
            <v>8615.4277875000007</v>
          </cell>
        </row>
        <row r="26">
          <cell r="D26">
            <v>31550</v>
          </cell>
          <cell r="E26" t="str">
            <v xml:space="preserve">HEALTH SECTOR DEV PROGRAM     </v>
          </cell>
          <cell r="F26" t="str">
            <v>XDR</v>
          </cell>
          <cell r="G26">
            <v>2</v>
          </cell>
          <cell r="H26">
            <v>646437.05000000005</v>
          </cell>
          <cell r="I26">
            <v>0.75</v>
          </cell>
          <cell r="J26">
            <v>2424.1390000000001</v>
          </cell>
          <cell r="K26">
            <v>27853562.949999999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646437.05000000005</v>
          </cell>
          <cell r="Q26">
            <v>27853562.949999999</v>
          </cell>
          <cell r="R26">
            <v>646437.05000000005</v>
          </cell>
          <cell r="S26">
            <v>27853562.949999999</v>
          </cell>
          <cell r="T26">
            <v>28500000</v>
          </cell>
          <cell r="U26">
            <v>646437.05000000075</v>
          </cell>
          <cell r="V26">
            <v>0</v>
          </cell>
          <cell r="W26">
            <v>2424.1389375000026</v>
          </cell>
        </row>
        <row r="27">
          <cell r="D27">
            <v>16770</v>
          </cell>
          <cell r="E27" t="str">
            <v xml:space="preserve">SECOND URBAN                  </v>
          </cell>
          <cell r="F27" t="str">
            <v>XDR</v>
          </cell>
          <cell r="G27">
            <v>3</v>
          </cell>
          <cell r="H27">
            <v>24178345.93</v>
          </cell>
          <cell r="I27">
            <v>0.75</v>
          </cell>
          <cell r="J27">
            <v>90668.797000000006</v>
          </cell>
          <cell r="K27">
            <v>0</v>
          </cell>
          <cell r="L27">
            <v>0</v>
          </cell>
          <cell r="M27">
            <v>0</v>
          </cell>
          <cell r="N27">
            <v>125276</v>
          </cell>
          <cell r="O27">
            <v>0</v>
          </cell>
          <cell r="P27">
            <v>24053069.93</v>
          </cell>
          <cell r="Q27">
            <v>0</v>
          </cell>
          <cell r="R27">
            <v>24178345.93</v>
          </cell>
          <cell r="S27">
            <v>0</v>
          </cell>
          <cell r="U27">
            <v>24178345.93</v>
          </cell>
          <cell r="V27">
            <v>125276</v>
          </cell>
          <cell r="W27">
            <v>90668.797000000006</v>
          </cell>
        </row>
        <row r="28">
          <cell r="D28">
            <v>19060</v>
          </cell>
          <cell r="E28" t="str">
            <v xml:space="preserve">OFFICE DU NIGER CONSOLIDATION </v>
          </cell>
          <cell r="F28" t="str">
            <v>XDR</v>
          </cell>
          <cell r="G28">
            <v>3</v>
          </cell>
          <cell r="H28">
            <v>30049490.649999999</v>
          </cell>
          <cell r="I28">
            <v>0.75</v>
          </cell>
          <cell r="J28">
            <v>112685.59</v>
          </cell>
          <cell r="K28">
            <v>0</v>
          </cell>
          <cell r="L28">
            <v>0</v>
          </cell>
          <cell r="M28">
            <v>0</v>
          </cell>
          <cell r="N28">
            <v>309788</v>
          </cell>
          <cell r="O28">
            <v>0</v>
          </cell>
          <cell r="P28">
            <v>29739702.649999999</v>
          </cell>
          <cell r="Q28">
            <v>0</v>
          </cell>
          <cell r="R28">
            <v>30049490.649999999</v>
          </cell>
          <cell r="S28">
            <v>0</v>
          </cell>
          <cell r="U28">
            <v>30049490.649999999</v>
          </cell>
          <cell r="V28">
            <v>309788</v>
          </cell>
          <cell r="W28">
            <v>112685.59</v>
          </cell>
        </row>
        <row r="29">
          <cell r="D29" t="str">
            <v>A0350</v>
          </cell>
          <cell r="E29" t="str">
            <v xml:space="preserve">OFFICE DU NIGER CONSOLIDATION </v>
          </cell>
          <cell r="F29" t="str">
            <v>XDR</v>
          </cell>
          <cell r="G29">
            <v>3</v>
          </cell>
          <cell r="H29">
            <v>6961568.9699999997</v>
          </cell>
          <cell r="I29">
            <v>0.75</v>
          </cell>
          <cell r="J29">
            <v>26105.883999999998</v>
          </cell>
          <cell r="K29">
            <v>0</v>
          </cell>
          <cell r="L29">
            <v>0</v>
          </cell>
          <cell r="M29">
            <v>0</v>
          </cell>
          <cell r="N29">
            <v>35337</v>
          </cell>
          <cell r="O29">
            <v>0</v>
          </cell>
          <cell r="P29">
            <v>6926231.9699999997</v>
          </cell>
          <cell r="Q29">
            <v>0</v>
          </cell>
          <cell r="R29">
            <v>6961568.9699999997</v>
          </cell>
          <cell r="S29">
            <v>0</v>
          </cell>
          <cell r="U29">
            <v>6961568.9699999997</v>
          </cell>
          <cell r="V29">
            <v>35337</v>
          </cell>
          <cell r="W29">
            <v>26105.883999999998</v>
          </cell>
        </row>
        <row r="30">
          <cell r="D30">
            <v>23700</v>
          </cell>
          <cell r="E30" t="str">
            <v xml:space="preserve">NATURAL RESOURCE MANAGEMENT   </v>
          </cell>
          <cell r="F30" t="str">
            <v>XDR</v>
          </cell>
          <cell r="G30">
            <v>3</v>
          </cell>
          <cell r="H30">
            <v>13672630.92</v>
          </cell>
          <cell r="I30">
            <v>0.75</v>
          </cell>
          <cell r="J30">
            <v>51272.366000000002</v>
          </cell>
          <cell r="K30">
            <v>1327369.08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13672630.92</v>
          </cell>
          <cell r="Q30">
            <v>1327369.08</v>
          </cell>
          <cell r="R30">
            <v>13672630.92</v>
          </cell>
          <cell r="S30">
            <v>1327369.08</v>
          </cell>
          <cell r="T30">
            <v>15000000</v>
          </cell>
          <cell r="U30">
            <v>13672630.92</v>
          </cell>
          <cell r="V30">
            <v>0</v>
          </cell>
          <cell r="W30">
            <v>51272.365949999999</v>
          </cell>
        </row>
        <row r="31">
          <cell r="D31">
            <v>19980</v>
          </cell>
          <cell r="E31" t="str">
            <v xml:space="preserve">SECOND POWER                  </v>
          </cell>
          <cell r="F31" t="str">
            <v>XDR</v>
          </cell>
          <cell r="G31">
            <v>3</v>
          </cell>
          <cell r="H31">
            <v>23434839.969999999</v>
          </cell>
          <cell r="I31">
            <v>0.75</v>
          </cell>
          <cell r="J31">
            <v>87880.65</v>
          </cell>
          <cell r="K31">
            <v>0</v>
          </cell>
          <cell r="L31">
            <v>0</v>
          </cell>
          <cell r="M31">
            <v>0</v>
          </cell>
          <cell r="N31">
            <v>236715</v>
          </cell>
          <cell r="O31">
            <v>0</v>
          </cell>
          <cell r="P31">
            <v>23198124.969999999</v>
          </cell>
          <cell r="Q31">
            <v>0</v>
          </cell>
          <cell r="R31">
            <v>23434839.969999999</v>
          </cell>
          <cell r="S31">
            <v>0</v>
          </cell>
          <cell r="U31">
            <v>23434839.969999999</v>
          </cell>
          <cell r="V31">
            <v>236715</v>
          </cell>
          <cell r="W31">
            <v>87880.65</v>
          </cell>
        </row>
        <row r="32">
          <cell r="D32">
            <v>20540</v>
          </cell>
          <cell r="E32" t="str">
            <v>EDUCATION SECTOR CONSOLIDATION</v>
          </cell>
          <cell r="F32" t="str">
            <v>XDR</v>
          </cell>
          <cell r="G32">
            <v>3</v>
          </cell>
          <cell r="H32">
            <v>18361199.170000002</v>
          </cell>
          <cell r="I32">
            <v>0.75</v>
          </cell>
          <cell r="J32">
            <v>68854.497000000003</v>
          </cell>
          <cell r="K32">
            <v>0</v>
          </cell>
          <cell r="L32">
            <v>0</v>
          </cell>
          <cell r="M32">
            <v>0</v>
          </cell>
          <cell r="N32">
            <v>185465</v>
          </cell>
          <cell r="O32">
            <v>0</v>
          </cell>
          <cell r="P32">
            <v>18175734.170000002</v>
          </cell>
          <cell r="Q32">
            <v>0</v>
          </cell>
          <cell r="R32">
            <v>18361199.170000002</v>
          </cell>
          <cell r="S32">
            <v>0</v>
          </cell>
          <cell r="U32">
            <v>18361199.170000002</v>
          </cell>
          <cell r="V32">
            <v>185465</v>
          </cell>
          <cell r="W32">
            <v>68854.497000000003</v>
          </cell>
        </row>
        <row r="33">
          <cell r="D33" t="str">
            <v>N0210</v>
          </cell>
          <cell r="E33" t="str">
            <v>PILOT PRIVATE IRRIGATION PROMO</v>
          </cell>
          <cell r="F33" t="str">
            <v>XDR</v>
          </cell>
          <cell r="G33">
            <v>3</v>
          </cell>
          <cell r="H33">
            <v>678299.1</v>
          </cell>
          <cell r="I33">
            <v>0.75</v>
          </cell>
          <cell r="J33">
            <v>2543.6219999999998</v>
          </cell>
          <cell r="K33">
            <v>2321700.9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678299.1</v>
          </cell>
          <cell r="Q33">
            <v>2321700.9</v>
          </cell>
          <cell r="R33">
            <v>678299.1</v>
          </cell>
          <cell r="S33">
            <v>2321700.9</v>
          </cell>
          <cell r="T33">
            <v>3000000</v>
          </cell>
          <cell r="U33">
            <v>678299.1</v>
          </cell>
          <cell r="V33">
            <v>0</v>
          </cell>
          <cell r="W33">
            <v>2543.6216250000002</v>
          </cell>
        </row>
        <row r="34">
          <cell r="D34">
            <v>28500</v>
          </cell>
          <cell r="E34" t="str">
            <v xml:space="preserve">SELINGUE POWER REHABILITATION </v>
          </cell>
          <cell r="F34" t="str">
            <v>XDR</v>
          </cell>
          <cell r="G34">
            <v>3</v>
          </cell>
          <cell r="H34">
            <v>12391609.359999999</v>
          </cell>
          <cell r="I34">
            <v>0.75</v>
          </cell>
          <cell r="J34">
            <v>46468.535000000003</v>
          </cell>
          <cell r="K34">
            <v>6108390.6399999997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12391609.359999999</v>
          </cell>
          <cell r="Q34">
            <v>6108390.6399999997</v>
          </cell>
          <cell r="R34">
            <v>12391609.359999999</v>
          </cell>
          <cell r="S34">
            <v>6108390.6399999997</v>
          </cell>
          <cell r="T34">
            <v>18500000</v>
          </cell>
          <cell r="U34">
            <v>12391609.359999999</v>
          </cell>
          <cell r="V34">
            <v>0</v>
          </cell>
          <cell r="W34">
            <v>46468.535099999994</v>
          </cell>
        </row>
        <row r="35">
          <cell r="D35">
            <v>29700</v>
          </cell>
          <cell r="E35" t="str">
            <v xml:space="preserve">REGIONAL HYDROPOWER DEV       </v>
          </cell>
          <cell r="F35" t="str">
            <v>XDR</v>
          </cell>
          <cell r="G35">
            <v>3</v>
          </cell>
          <cell r="H35">
            <v>4109800.04</v>
          </cell>
          <cell r="I35">
            <v>0.75</v>
          </cell>
          <cell r="J35">
            <v>15411.75</v>
          </cell>
          <cell r="K35">
            <v>8490199.9600000009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4109800.04</v>
          </cell>
          <cell r="Q35">
            <v>8490199.9600000009</v>
          </cell>
          <cell r="R35">
            <v>4109800.04</v>
          </cell>
          <cell r="S35">
            <v>8490199.9600000009</v>
          </cell>
          <cell r="T35">
            <v>12600000</v>
          </cell>
          <cell r="U35">
            <v>4109800.04</v>
          </cell>
          <cell r="V35">
            <v>0</v>
          </cell>
          <cell r="W35">
            <v>15411.750149999996</v>
          </cell>
        </row>
        <row r="36">
          <cell r="D36" t="str">
            <v>N0040</v>
          </cell>
          <cell r="E36" t="str">
            <v xml:space="preserve">URBAN DEV. &amp; DECENTRALIZATION </v>
          </cell>
          <cell r="F36" t="str">
            <v>XDR</v>
          </cell>
          <cell r="G36">
            <v>3</v>
          </cell>
          <cell r="H36">
            <v>6033277.75</v>
          </cell>
          <cell r="I36">
            <v>0.75</v>
          </cell>
          <cell r="J36">
            <v>22624.792000000001</v>
          </cell>
          <cell r="K36">
            <v>49466722.25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6033277.75</v>
          </cell>
          <cell r="Q36">
            <v>49466722.25</v>
          </cell>
          <cell r="R36">
            <v>6033277.75</v>
          </cell>
          <cell r="S36">
            <v>49466722.25</v>
          </cell>
          <cell r="T36">
            <v>55500000</v>
          </cell>
          <cell r="U36">
            <v>6033277.75</v>
          </cell>
          <cell r="V36">
            <v>0</v>
          </cell>
          <cell r="W36">
            <v>22624.791562499999</v>
          </cell>
        </row>
        <row r="37">
          <cell r="D37">
            <v>7330</v>
          </cell>
          <cell r="E37" t="str">
            <v xml:space="preserve">SECOND EDUCATION              </v>
          </cell>
          <cell r="F37" t="str">
            <v>USD</v>
          </cell>
          <cell r="G37">
            <v>4</v>
          </cell>
          <cell r="H37">
            <v>7962830.4299999997</v>
          </cell>
          <cell r="I37">
            <v>0.75</v>
          </cell>
          <cell r="J37">
            <v>29860.614000000001</v>
          </cell>
          <cell r="K37">
            <v>0</v>
          </cell>
          <cell r="L37">
            <v>0</v>
          </cell>
          <cell r="M37">
            <v>0</v>
          </cell>
          <cell r="N37">
            <v>144778</v>
          </cell>
          <cell r="O37">
            <v>0</v>
          </cell>
          <cell r="P37">
            <v>7818052.4299999997</v>
          </cell>
          <cell r="Q37">
            <v>0</v>
          </cell>
          <cell r="R37">
            <v>7962830.4299999997</v>
          </cell>
          <cell r="S37">
            <v>0</v>
          </cell>
          <cell r="U37">
            <v>7962830.4299999997</v>
          </cell>
          <cell r="V37">
            <v>144778</v>
          </cell>
          <cell r="W37">
            <v>29860.614000000001</v>
          </cell>
        </row>
        <row r="38">
          <cell r="D38">
            <v>7530</v>
          </cell>
          <cell r="E38" t="str">
            <v xml:space="preserve">SECOND MOPTI RICE             </v>
          </cell>
          <cell r="F38" t="str">
            <v>USD</v>
          </cell>
          <cell r="G38">
            <v>4</v>
          </cell>
          <cell r="H38">
            <v>12600000</v>
          </cell>
          <cell r="I38">
            <v>0.75</v>
          </cell>
          <cell r="J38">
            <v>47250</v>
          </cell>
          <cell r="K38">
            <v>0</v>
          </cell>
          <cell r="L38">
            <v>0</v>
          </cell>
          <cell r="M38">
            <v>0</v>
          </cell>
          <cell r="N38">
            <v>225000</v>
          </cell>
          <cell r="O38">
            <v>0</v>
          </cell>
          <cell r="P38">
            <v>12375000</v>
          </cell>
          <cell r="Q38">
            <v>0</v>
          </cell>
          <cell r="R38">
            <v>12600000</v>
          </cell>
          <cell r="S38">
            <v>0</v>
          </cell>
          <cell r="U38">
            <v>12600000</v>
          </cell>
          <cell r="V38">
            <v>225000</v>
          </cell>
          <cell r="W38">
            <v>47250</v>
          </cell>
        </row>
        <row r="39">
          <cell r="D39">
            <v>8540</v>
          </cell>
          <cell r="E39" t="str">
            <v>TECHNICAL ASSIST.&amp; ENGINEERING</v>
          </cell>
          <cell r="F39" t="str">
            <v>USD</v>
          </cell>
          <cell r="G39">
            <v>4</v>
          </cell>
          <cell r="H39">
            <v>3913747.78</v>
          </cell>
          <cell r="I39">
            <v>0.75</v>
          </cell>
          <cell r="J39">
            <v>14676.554</v>
          </cell>
          <cell r="K39">
            <v>0</v>
          </cell>
          <cell r="L39">
            <v>0</v>
          </cell>
          <cell r="M39">
            <v>0</v>
          </cell>
          <cell r="N39">
            <v>67478</v>
          </cell>
          <cell r="O39">
            <v>0</v>
          </cell>
          <cell r="P39">
            <v>3846269.78</v>
          </cell>
          <cell r="Q39">
            <v>0</v>
          </cell>
          <cell r="R39">
            <v>3913747.78</v>
          </cell>
          <cell r="S39">
            <v>0</v>
          </cell>
          <cell r="U39">
            <v>3913747.78</v>
          </cell>
          <cell r="V39">
            <v>67478</v>
          </cell>
          <cell r="W39">
            <v>14676.554</v>
          </cell>
        </row>
        <row r="40">
          <cell r="D40">
            <v>16290</v>
          </cell>
          <cell r="E40" t="str">
            <v xml:space="preserve">FIFTH HIGHWAY                 </v>
          </cell>
          <cell r="F40" t="str">
            <v>XDR</v>
          </cell>
          <cell r="G40">
            <v>4</v>
          </cell>
          <cell r="H40">
            <v>48418500</v>
          </cell>
          <cell r="I40">
            <v>0.75</v>
          </cell>
          <cell r="J40">
            <v>181569.375</v>
          </cell>
          <cell r="K40">
            <v>0</v>
          </cell>
          <cell r="L40">
            <v>0</v>
          </cell>
          <cell r="M40">
            <v>0</v>
          </cell>
          <cell r="N40">
            <v>253500</v>
          </cell>
          <cell r="O40">
            <v>0</v>
          </cell>
          <cell r="P40">
            <v>48165000</v>
          </cell>
          <cell r="Q40">
            <v>0</v>
          </cell>
          <cell r="R40">
            <v>48418500</v>
          </cell>
          <cell r="S40">
            <v>0</v>
          </cell>
          <cell r="U40">
            <v>48418500</v>
          </cell>
          <cell r="V40">
            <v>253500</v>
          </cell>
          <cell r="W40">
            <v>181569.375</v>
          </cell>
        </row>
        <row r="41">
          <cell r="D41">
            <v>23710</v>
          </cell>
          <cell r="E41" t="str">
            <v>PUBLIC WORKS AND CAPACITY BLDG</v>
          </cell>
          <cell r="F41" t="str">
            <v>XDR</v>
          </cell>
          <cell r="G41">
            <v>4</v>
          </cell>
          <cell r="H41">
            <v>14510908.390000001</v>
          </cell>
          <cell r="I41">
            <v>0.75</v>
          </cell>
          <cell r="J41">
            <v>54415.906000000003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14510908.390000001</v>
          </cell>
          <cell r="Q41">
            <v>0</v>
          </cell>
          <cell r="R41">
            <v>14510908.390000001</v>
          </cell>
          <cell r="S41">
            <v>0</v>
          </cell>
          <cell r="U41">
            <v>14510908.390000001</v>
          </cell>
          <cell r="V41">
            <v>0</v>
          </cell>
          <cell r="W41">
            <v>54415.906000000003</v>
          </cell>
        </row>
        <row r="42">
          <cell r="D42">
            <v>23711</v>
          </cell>
          <cell r="E42" t="str">
            <v>PUBLIC WORKS AND CAPACITY BLDG</v>
          </cell>
          <cell r="F42" t="str">
            <v>XDR</v>
          </cell>
          <cell r="G42">
            <v>4</v>
          </cell>
          <cell r="H42">
            <v>6602857.9299999997</v>
          </cell>
          <cell r="I42">
            <v>0.75</v>
          </cell>
          <cell r="J42">
            <v>24760.717000000001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6602857.9299999997</v>
          </cell>
          <cell r="Q42">
            <v>0</v>
          </cell>
          <cell r="R42">
            <v>6602857.9299999997</v>
          </cell>
          <cell r="S42">
            <v>0</v>
          </cell>
          <cell r="U42">
            <v>6602857.9299999997</v>
          </cell>
          <cell r="V42">
            <v>0</v>
          </cell>
          <cell r="W42">
            <v>24760.717000000001</v>
          </cell>
        </row>
        <row r="43">
          <cell r="D43">
            <v>23900</v>
          </cell>
          <cell r="E43" t="str">
            <v xml:space="preserve">MINING SECTOR CAPACITY-BLDG   </v>
          </cell>
          <cell r="F43" t="str">
            <v>XDR</v>
          </cell>
          <cell r="G43">
            <v>4</v>
          </cell>
          <cell r="H43">
            <v>4358718.6399999997</v>
          </cell>
          <cell r="I43">
            <v>0.75</v>
          </cell>
          <cell r="J43">
            <v>16345.195</v>
          </cell>
          <cell r="K43">
            <v>41281.360000000001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4358718.6399999997</v>
          </cell>
          <cell r="Q43">
            <v>41281.360000000001</v>
          </cell>
          <cell r="R43">
            <v>4358718.6399999997</v>
          </cell>
          <cell r="S43">
            <v>41281.360000000001</v>
          </cell>
          <cell r="T43">
            <v>4400000</v>
          </cell>
          <cell r="U43">
            <v>4358718.6399999997</v>
          </cell>
          <cell r="V43">
            <v>0</v>
          </cell>
          <cell r="W43">
            <v>16345.194899999999</v>
          </cell>
        </row>
        <row r="44">
          <cell r="D44">
            <v>14030</v>
          </cell>
          <cell r="E44" t="str">
            <v xml:space="preserve">BIOMASS ALCOHOL &amp; ENERGY      </v>
          </cell>
          <cell r="F44" t="str">
            <v>XDR</v>
          </cell>
          <cell r="G44">
            <v>4</v>
          </cell>
          <cell r="H44">
            <v>6573831.2599999998</v>
          </cell>
          <cell r="I44">
            <v>0.75</v>
          </cell>
          <cell r="J44">
            <v>24651.866999999998</v>
          </cell>
          <cell r="K44">
            <v>0</v>
          </cell>
          <cell r="L44">
            <v>0</v>
          </cell>
          <cell r="M44">
            <v>0</v>
          </cell>
          <cell r="N44">
            <v>35154</v>
          </cell>
          <cell r="O44">
            <v>0</v>
          </cell>
          <cell r="P44">
            <v>6538677.2599999998</v>
          </cell>
          <cell r="Q44">
            <v>0</v>
          </cell>
          <cell r="R44">
            <v>6573831.2599999998</v>
          </cell>
          <cell r="S44">
            <v>0</v>
          </cell>
          <cell r="U44">
            <v>6573831.2599999998</v>
          </cell>
          <cell r="V44">
            <v>35154</v>
          </cell>
          <cell r="W44">
            <v>24651.866999999998</v>
          </cell>
        </row>
        <row r="45">
          <cell r="D45">
            <v>16540</v>
          </cell>
          <cell r="E45" t="str">
            <v xml:space="preserve">SECOND FORESTRY               </v>
          </cell>
          <cell r="F45" t="str">
            <v>XDR</v>
          </cell>
          <cell r="G45">
            <v>4</v>
          </cell>
          <cell r="H45">
            <v>5657477.4299999997</v>
          </cell>
          <cell r="I45">
            <v>0.75</v>
          </cell>
          <cell r="J45">
            <v>21215.54</v>
          </cell>
          <cell r="K45">
            <v>0</v>
          </cell>
          <cell r="L45">
            <v>0</v>
          </cell>
          <cell r="M45">
            <v>0</v>
          </cell>
          <cell r="N45">
            <v>29465</v>
          </cell>
          <cell r="O45">
            <v>0</v>
          </cell>
          <cell r="P45">
            <v>5628012.4299999997</v>
          </cell>
          <cell r="Q45">
            <v>0</v>
          </cell>
          <cell r="R45">
            <v>5657477.4299999997</v>
          </cell>
          <cell r="S45">
            <v>0</v>
          </cell>
          <cell r="U45">
            <v>5657477.4299999997</v>
          </cell>
          <cell r="V45">
            <v>29465</v>
          </cell>
          <cell r="W45">
            <v>21215.54</v>
          </cell>
        </row>
        <row r="46">
          <cell r="D46">
            <v>21880</v>
          </cell>
          <cell r="E46" t="str">
            <v xml:space="preserve">STRUCTURAL ADJUSTMENT         </v>
          </cell>
          <cell r="F46" t="str">
            <v>XDR</v>
          </cell>
          <cell r="G46">
            <v>4</v>
          </cell>
          <cell r="H46">
            <v>50290160.079999998</v>
          </cell>
          <cell r="I46">
            <v>0.75</v>
          </cell>
          <cell r="J46">
            <v>188588.1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50290160.079999998</v>
          </cell>
          <cell r="Q46">
            <v>0</v>
          </cell>
          <cell r="R46">
            <v>50290160.079999998</v>
          </cell>
          <cell r="S46">
            <v>0</v>
          </cell>
          <cell r="U46">
            <v>50290160.079999998</v>
          </cell>
          <cell r="V46">
            <v>0</v>
          </cell>
          <cell r="W46">
            <v>188588.1</v>
          </cell>
        </row>
        <row r="47">
          <cell r="D47">
            <v>22170</v>
          </cell>
          <cell r="E47" t="str">
            <v>2ND HEALTH, POPULATION &amp; RURAL</v>
          </cell>
          <cell r="F47" t="str">
            <v>XDR</v>
          </cell>
          <cell r="G47">
            <v>4</v>
          </cell>
          <cell r="H47">
            <v>19123353.859999999</v>
          </cell>
          <cell r="I47">
            <v>0.75</v>
          </cell>
          <cell r="J47">
            <v>71712.577000000005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19123353.859999999</v>
          </cell>
          <cell r="Q47">
            <v>0</v>
          </cell>
          <cell r="R47">
            <v>19123353.859999999</v>
          </cell>
          <cell r="S47">
            <v>0</v>
          </cell>
          <cell r="U47">
            <v>19123353.859999999</v>
          </cell>
          <cell r="V47">
            <v>0</v>
          </cell>
          <cell r="W47">
            <v>71712.577000000005</v>
          </cell>
        </row>
        <row r="48">
          <cell r="D48">
            <v>26730</v>
          </cell>
          <cell r="E48" t="str">
            <v xml:space="preserve">EDUCATION SECTORAL ADJUSTMENT </v>
          </cell>
          <cell r="F48" t="str">
            <v>XDR</v>
          </cell>
          <cell r="G48">
            <v>4</v>
          </cell>
          <cell r="H48">
            <v>34300000</v>
          </cell>
          <cell r="I48">
            <v>0.75</v>
          </cell>
          <cell r="J48">
            <v>128625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34300000</v>
          </cell>
          <cell r="Q48">
            <v>0</v>
          </cell>
          <cell r="R48">
            <v>34300000</v>
          </cell>
          <cell r="S48">
            <v>0</v>
          </cell>
          <cell r="U48">
            <v>34300000</v>
          </cell>
          <cell r="V48">
            <v>0</v>
          </cell>
          <cell r="W48">
            <v>128625</v>
          </cell>
        </row>
        <row r="49">
          <cell r="D49">
            <v>26170</v>
          </cell>
          <cell r="E49" t="str">
            <v xml:space="preserve">TRANSPORT SECTOR              </v>
          </cell>
          <cell r="F49" t="str">
            <v>XDR</v>
          </cell>
          <cell r="G49">
            <v>4</v>
          </cell>
          <cell r="H49">
            <v>30513173.690000001</v>
          </cell>
          <cell r="I49">
            <v>0.75</v>
          </cell>
          <cell r="J49">
            <v>114424.401</v>
          </cell>
          <cell r="K49">
            <v>15586826.310000001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30513173.690000001</v>
          </cell>
          <cell r="Q49">
            <v>15586826.310000001</v>
          </cell>
          <cell r="R49">
            <v>30513173.690000001</v>
          </cell>
          <cell r="S49">
            <v>15586826.310000001</v>
          </cell>
          <cell r="T49">
            <v>46100000</v>
          </cell>
          <cell r="U49">
            <v>30513173.689999998</v>
          </cell>
          <cell r="V49">
            <v>0</v>
          </cell>
          <cell r="W49">
            <v>114424.40133749999</v>
          </cell>
        </row>
        <row r="50">
          <cell r="D50">
            <v>19370</v>
          </cell>
          <cell r="E50" t="str">
            <v xml:space="preserve">PUBLIC ENTERPRISE SECTOR ADJ. </v>
          </cell>
          <cell r="F50" t="str">
            <v>XDR</v>
          </cell>
          <cell r="G50">
            <v>5</v>
          </cell>
          <cell r="H50">
            <v>28518000</v>
          </cell>
          <cell r="I50">
            <v>0.75</v>
          </cell>
          <cell r="J50">
            <v>106942.5</v>
          </cell>
          <cell r="K50">
            <v>0</v>
          </cell>
          <cell r="L50">
            <v>0</v>
          </cell>
          <cell r="M50">
            <v>0</v>
          </cell>
          <cell r="N50">
            <v>294000</v>
          </cell>
          <cell r="O50">
            <v>0</v>
          </cell>
          <cell r="P50">
            <v>28224000</v>
          </cell>
          <cell r="Q50">
            <v>0</v>
          </cell>
          <cell r="R50">
            <v>28518000</v>
          </cell>
          <cell r="S50">
            <v>0</v>
          </cell>
          <cell r="U50">
            <v>28518000</v>
          </cell>
          <cell r="V50">
            <v>294000</v>
          </cell>
          <cell r="W50">
            <v>106942.5</v>
          </cell>
        </row>
        <row r="51">
          <cell r="D51">
            <v>19380</v>
          </cell>
          <cell r="E51" t="str">
            <v>PUBLIC ENTERPRISE INSTITU. DEV</v>
          </cell>
          <cell r="F51" t="str">
            <v>XDR</v>
          </cell>
          <cell r="G51">
            <v>5</v>
          </cell>
          <cell r="H51">
            <v>6641880.5499999998</v>
          </cell>
          <cell r="I51">
            <v>0.75</v>
          </cell>
          <cell r="J51">
            <v>24907.052</v>
          </cell>
          <cell r="K51">
            <v>0</v>
          </cell>
          <cell r="L51">
            <v>0</v>
          </cell>
          <cell r="M51">
            <v>0</v>
          </cell>
          <cell r="N51">
            <v>68472</v>
          </cell>
          <cell r="O51">
            <v>0</v>
          </cell>
          <cell r="P51">
            <v>6573408.5499999998</v>
          </cell>
          <cell r="Q51">
            <v>0</v>
          </cell>
          <cell r="R51">
            <v>6641880.5499999998</v>
          </cell>
          <cell r="S51">
            <v>0</v>
          </cell>
          <cell r="U51">
            <v>6641880.5499999998</v>
          </cell>
          <cell r="V51">
            <v>68472</v>
          </cell>
          <cell r="W51">
            <v>24907.052</v>
          </cell>
        </row>
        <row r="52">
          <cell r="D52">
            <v>22350</v>
          </cell>
          <cell r="E52" t="str">
            <v xml:space="preserve">AGRICULTURAL SERVICES         </v>
          </cell>
          <cell r="F52" t="str">
            <v>XDR</v>
          </cell>
          <cell r="G52">
            <v>5</v>
          </cell>
          <cell r="H52">
            <v>18300000</v>
          </cell>
          <cell r="I52">
            <v>0.75</v>
          </cell>
          <cell r="J52">
            <v>68625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18300000</v>
          </cell>
          <cell r="Q52">
            <v>0</v>
          </cell>
          <cell r="R52">
            <v>18300000</v>
          </cell>
          <cell r="S52">
            <v>0</v>
          </cell>
          <cell r="U52">
            <v>18300000</v>
          </cell>
          <cell r="V52">
            <v>0</v>
          </cell>
          <cell r="W52">
            <v>68625</v>
          </cell>
        </row>
        <row r="53">
          <cell r="D53">
            <v>25800</v>
          </cell>
          <cell r="E53" t="str">
            <v xml:space="preserve">ECONOMIC RECOVERY             </v>
          </cell>
          <cell r="F53" t="str">
            <v>XDR</v>
          </cell>
          <cell r="G53">
            <v>5</v>
          </cell>
          <cell r="H53">
            <v>18200000</v>
          </cell>
          <cell r="I53">
            <v>0.75</v>
          </cell>
          <cell r="J53">
            <v>68250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18200000</v>
          </cell>
          <cell r="Q53">
            <v>0</v>
          </cell>
          <cell r="R53">
            <v>18200000</v>
          </cell>
          <cell r="S53">
            <v>0</v>
          </cell>
          <cell r="U53">
            <v>18200000</v>
          </cell>
          <cell r="V53">
            <v>0</v>
          </cell>
          <cell r="W53">
            <v>68250</v>
          </cell>
        </row>
        <row r="54">
          <cell r="D54">
            <v>25570</v>
          </cell>
          <cell r="E54" t="str">
            <v>NATIONAL AGRICULTURAL RESEARCH</v>
          </cell>
          <cell r="F54" t="str">
            <v>XDR</v>
          </cell>
          <cell r="G54">
            <v>5</v>
          </cell>
          <cell r="H54">
            <v>10346435.42</v>
          </cell>
          <cell r="I54">
            <v>0.75</v>
          </cell>
          <cell r="J54">
            <v>38799.133000000002</v>
          </cell>
          <cell r="K54">
            <v>3853564.58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10346435.42</v>
          </cell>
          <cell r="Q54">
            <v>3853564.58</v>
          </cell>
          <cell r="R54">
            <v>10346435.42</v>
          </cell>
          <cell r="S54">
            <v>3853564.58</v>
          </cell>
          <cell r="T54">
            <v>14200000</v>
          </cell>
          <cell r="U54">
            <v>10346435.42</v>
          </cell>
          <cell r="V54">
            <v>0</v>
          </cell>
          <cell r="W54">
            <v>38799.132825000001</v>
          </cell>
        </row>
        <row r="55">
          <cell r="D55">
            <v>8830</v>
          </cell>
          <cell r="E55" t="str">
            <v xml:space="preserve">FORESTRY                      </v>
          </cell>
          <cell r="F55" t="str">
            <v>USD</v>
          </cell>
          <cell r="G55">
            <v>5</v>
          </cell>
          <cell r="H55">
            <v>3915000</v>
          </cell>
          <cell r="I55">
            <v>0.75</v>
          </cell>
          <cell r="J55">
            <v>14681.25</v>
          </cell>
          <cell r="K55">
            <v>0</v>
          </cell>
          <cell r="L55">
            <v>0</v>
          </cell>
          <cell r="M55">
            <v>0</v>
          </cell>
          <cell r="N55">
            <v>67500</v>
          </cell>
          <cell r="O55">
            <v>0</v>
          </cell>
          <cell r="P55">
            <v>3847500</v>
          </cell>
          <cell r="Q55">
            <v>0</v>
          </cell>
          <cell r="R55">
            <v>3915000</v>
          </cell>
          <cell r="S55">
            <v>0</v>
          </cell>
          <cell r="U55">
            <v>3915000</v>
          </cell>
          <cell r="V55">
            <v>67500</v>
          </cell>
          <cell r="W55">
            <v>14681.25</v>
          </cell>
        </row>
        <row r="56">
          <cell r="D56">
            <v>11740</v>
          </cell>
          <cell r="E56" t="str">
            <v xml:space="preserve">ODIPAC TECHNICAL ASSISTANCE   </v>
          </cell>
          <cell r="F56" t="str">
            <v>XDR</v>
          </cell>
          <cell r="G56">
            <v>5</v>
          </cell>
          <cell r="H56">
            <v>5032500</v>
          </cell>
          <cell r="I56">
            <v>0.75</v>
          </cell>
          <cell r="J56">
            <v>18871.875</v>
          </cell>
          <cell r="K56">
            <v>0</v>
          </cell>
          <cell r="L56">
            <v>0</v>
          </cell>
          <cell r="M56">
            <v>0</v>
          </cell>
          <cell r="N56">
            <v>27500</v>
          </cell>
          <cell r="O56">
            <v>0</v>
          </cell>
          <cell r="P56">
            <v>5005000</v>
          </cell>
          <cell r="Q56">
            <v>0</v>
          </cell>
          <cell r="R56">
            <v>5032500</v>
          </cell>
          <cell r="S56">
            <v>0</v>
          </cell>
          <cell r="U56">
            <v>5032500</v>
          </cell>
          <cell r="V56">
            <v>27500</v>
          </cell>
          <cell r="W56">
            <v>18871.875</v>
          </cell>
        </row>
        <row r="57">
          <cell r="D57">
            <v>14220</v>
          </cell>
          <cell r="E57" t="str">
            <v xml:space="preserve">HEALTH DEVELOPMENT            </v>
          </cell>
          <cell r="F57" t="str">
            <v>XDR</v>
          </cell>
          <cell r="G57">
            <v>5</v>
          </cell>
          <cell r="H57">
            <v>14647893.75</v>
          </cell>
          <cell r="I57">
            <v>0.75</v>
          </cell>
          <cell r="J57">
            <v>54929.601999999999</v>
          </cell>
          <cell r="K57">
            <v>0</v>
          </cell>
          <cell r="L57">
            <v>0</v>
          </cell>
          <cell r="M57">
            <v>0</v>
          </cell>
          <cell r="N57">
            <v>77914</v>
          </cell>
          <cell r="O57">
            <v>0</v>
          </cell>
          <cell r="P57">
            <v>14569979.75</v>
          </cell>
          <cell r="Q57">
            <v>0</v>
          </cell>
          <cell r="R57">
            <v>14647893.75</v>
          </cell>
          <cell r="S57">
            <v>0</v>
          </cell>
          <cell r="U57">
            <v>14647893.75</v>
          </cell>
          <cell r="V57">
            <v>77914</v>
          </cell>
          <cell r="W57">
            <v>54929.601999999999</v>
          </cell>
        </row>
        <row r="58">
          <cell r="D58">
            <v>24320</v>
          </cell>
          <cell r="E58" t="str">
            <v xml:space="preserve">PRIVATE SECTOR ASSISTANCE     </v>
          </cell>
          <cell r="F58" t="str">
            <v>XDR</v>
          </cell>
          <cell r="G58">
            <v>5</v>
          </cell>
          <cell r="H58">
            <v>4205896.78</v>
          </cell>
          <cell r="I58">
            <v>0.75</v>
          </cell>
          <cell r="J58">
            <v>15772.112999999999</v>
          </cell>
          <cell r="K58">
            <v>3994103.22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4205896.78</v>
          </cell>
          <cell r="Q58">
            <v>3994103.22</v>
          </cell>
          <cell r="R58">
            <v>4205896.78</v>
          </cell>
          <cell r="S58">
            <v>3994103.22</v>
          </cell>
          <cell r="T58">
            <v>8200000</v>
          </cell>
          <cell r="U58">
            <v>4205896.78</v>
          </cell>
          <cell r="V58">
            <v>0</v>
          </cell>
          <cell r="W58">
            <v>15772.112924999998</v>
          </cell>
        </row>
        <row r="59">
          <cell r="D59">
            <v>28940</v>
          </cell>
          <cell r="E59" t="str">
            <v xml:space="preserve">ECONOMIC MANAGEMENT           </v>
          </cell>
          <cell r="F59" t="str">
            <v>XDR</v>
          </cell>
          <cell r="G59">
            <v>5</v>
          </cell>
          <cell r="H59">
            <v>34520652.109999999</v>
          </cell>
          <cell r="I59">
            <v>0.75</v>
          </cell>
          <cell r="J59">
            <v>129452.44500000001</v>
          </cell>
          <cell r="K59">
            <v>7079347.8899999997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34520652.109999999</v>
          </cell>
          <cell r="Q59">
            <v>7079347.8899999997</v>
          </cell>
          <cell r="R59">
            <v>34520652.109999999</v>
          </cell>
          <cell r="S59">
            <v>7079347.8899999997</v>
          </cell>
          <cell r="T59">
            <v>41600000</v>
          </cell>
          <cell r="U59">
            <v>34520652.109999999</v>
          </cell>
          <cell r="V59">
            <v>0</v>
          </cell>
          <cell r="W59">
            <v>129452.44541249999</v>
          </cell>
        </row>
        <row r="60">
          <cell r="D60">
            <v>1970</v>
          </cell>
          <cell r="E60" t="str">
            <v xml:space="preserve">HIGHWAY                       </v>
          </cell>
          <cell r="F60" t="str">
            <v>USD</v>
          </cell>
          <cell r="G60">
            <v>6</v>
          </cell>
          <cell r="H60">
            <v>5448468.3200000003</v>
          </cell>
          <cell r="I60">
            <v>0.75</v>
          </cell>
          <cell r="J60">
            <v>20431.756000000001</v>
          </cell>
          <cell r="K60">
            <v>0</v>
          </cell>
          <cell r="L60">
            <v>0</v>
          </cell>
          <cell r="M60">
            <v>0</v>
          </cell>
          <cell r="N60">
            <v>132889.47</v>
          </cell>
          <cell r="O60">
            <v>0</v>
          </cell>
          <cell r="P60">
            <v>5315578.8499999996</v>
          </cell>
          <cell r="Q60">
            <v>0</v>
          </cell>
          <cell r="R60">
            <v>5448468.3200000003</v>
          </cell>
          <cell r="S60">
            <v>0</v>
          </cell>
          <cell r="U60">
            <v>5448468.3200000003</v>
          </cell>
          <cell r="V60">
            <v>132889.47</v>
          </cell>
          <cell r="W60">
            <v>20431.756000000001</v>
          </cell>
        </row>
        <row r="61">
          <cell r="D61">
            <v>2770</v>
          </cell>
          <cell r="E61" t="str">
            <v xml:space="preserve">MOPTI RICE                    </v>
          </cell>
          <cell r="F61" t="str">
            <v>USD</v>
          </cell>
          <cell r="G61">
            <v>6</v>
          </cell>
          <cell r="H61">
            <v>4563672.46</v>
          </cell>
          <cell r="I61">
            <v>0.75</v>
          </cell>
          <cell r="J61">
            <v>17113.772000000001</v>
          </cell>
          <cell r="K61">
            <v>0</v>
          </cell>
          <cell r="L61">
            <v>0</v>
          </cell>
          <cell r="M61">
            <v>0</v>
          </cell>
          <cell r="N61">
            <v>103719.83</v>
          </cell>
          <cell r="O61">
            <v>0</v>
          </cell>
          <cell r="P61">
            <v>4459952.63</v>
          </cell>
          <cell r="Q61">
            <v>0</v>
          </cell>
          <cell r="R61">
            <v>4563672.46</v>
          </cell>
          <cell r="S61">
            <v>0</v>
          </cell>
          <cell r="U61">
            <v>4563672.46</v>
          </cell>
          <cell r="V61">
            <v>103719.83</v>
          </cell>
          <cell r="W61">
            <v>17113.772000000001</v>
          </cell>
        </row>
        <row r="62">
          <cell r="D62">
            <v>2771</v>
          </cell>
          <cell r="E62" t="str">
            <v xml:space="preserve">MOPTI RICE                    </v>
          </cell>
          <cell r="F62" t="str">
            <v>USD</v>
          </cell>
          <cell r="G62">
            <v>6</v>
          </cell>
          <cell r="H62">
            <v>1716000</v>
          </cell>
          <cell r="I62">
            <v>0.75</v>
          </cell>
          <cell r="J62">
            <v>6435</v>
          </cell>
          <cell r="K62">
            <v>0</v>
          </cell>
          <cell r="L62">
            <v>0</v>
          </cell>
          <cell r="M62">
            <v>0</v>
          </cell>
          <cell r="N62">
            <v>39000</v>
          </cell>
          <cell r="O62">
            <v>0</v>
          </cell>
          <cell r="P62">
            <v>1677000</v>
          </cell>
          <cell r="Q62">
            <v>0</v>
          </cell>
          <cell r="R62">
            <v>1716000</v>
          </cell>
          <cell r="S62">
            <v>0</v>
          </cell>
          <cell r="U62">
            <v>1716000</v>
          </cell>
          <cell r="V62">
            <v>39000</v>
          </cell>
          <cell r="W62">
            <v>6435</v>
          </cell>
        </row>
        <row r="63">
          <cell r="D63">
            <v>3830</v>
          </cell>
          <cell r="E63" t="str">
            <v xml:space="preserve">SECOND HIGHWAY                </v>
          </cell>
          <cell r="F63" t="str">
            <v>USD</v>
          </cell>
          <cell r="G63">
            <v>6</v>
          </cell>
          <cell r="H63">
            <v>6555000</v>
          </cell>
          <cell r="I63">
            <v>0.75</v>
          </cell>
          <cell r="J63">
            <v>24581.25</v>
          </cell>
          <cell r="K63">
            <v>0</v>
          </cell>
          <cell r="L63">
            <v>0</v>
          </cell>
          <cell r="M63">
            <v>0</v>
          </cell>
          <cell r="N63">
            <v>142500</v>
          </cell>
          <cell r="O63">
            <v>0</v>
          </cell>
          <cell r="P63">
            <v>6412500</v>
          </cell>
          <cell r="Q63">
            <v>0</v>
          </cell>
          <cell r="R63">
            <v>6555000</v>
          </cell>
          <cell r="S63">
            <v>0</v>
          </cell>
          <cell r="U63">
            <v>6555000</v>
          </cell>
          <cell r="V63">
            <v>142500</v>
          </cell>
          <cell r="W63">
            <v>24581.25</v>
          </cell>
        </row>
        <row r="64">
          <cell r="D64">
            <v>3831</v>
          </cell>
          <cell r="E64" t="str">
            <v xml:space="preserve">SECOND HIGHWAY                </v>
          </cell>
          <cell r="F64" t="str">
            <v>USD</v>
          </cell>
          <cell r="G64">
            <v>6</v>
          </cell>
          <cell r="H64">
            <v>5727000</v>
          </cell>
          <cell r="I64">
            <v>0.75</v>
          </cell>
          <cell r="J64">
            <v>21476.25</v>
          </cell>
          <cell r="K64">
            <v>0</v>
          </cell>
          <cell r="L64">
            <v>0</v>
          </cell>
          <cell r="M64">
            <v>0</v>
          </cell>
          <cell r="N64">
            <v>124500</v>
          </cell>
          <cell r="O64">
            <v>0</v>
          </cell>
          <cell r="P64">
            <v>5602500</v>
          </cell>
          <cell r="Q64">
            <v>0</v>
          </cell>
          <cell r="R64">
            <v>5727000</v>
          </cell>
          <cell r="S64">
            <v>0</v>
          </cell>
          <cell r="U64">
            <v>5727000</v>
          </cell>
          <cell r="V64">
            <v>124500</v>
          </cell>
          <cell r="W64">
            <v>21476.25</v>
          </cell>
        </row>
        <row r="65">
          <cell r="D65">
            <v>5990</v>
          </cell>
          <cell r="E65" t="str">
            <v xml:space="preserve">THIRD HIGHWAY                 </v>
          </cell>
          <cell r="F65" t="str">
            <v>USD</v>
          </cell>
          <cell r="G65">
            <v>6</v>
          </cell>
          <cell r="H65">
            <v>7771879.4199999999</v>
          </cell>
          <cell r="I65">
            <v>0.75</v>
          </cell>
          <cell r="J65">
            <v>29144.547999999999</v>
          </cell>
          <cell r="K65">
            <v>0</v>
          </cell>
          <cell r="L65">
            <v>0</v>
          </cell>
          <cell r="M65">
            <v>0</v>
          </cell>
          <cell r="N65">
            <v>149460</v>
          </cell>
          <cell r="O65">
            <v>0</v>
          </cell>
          <cell r="P65">
            <v>7622419.4199999999</v>
          </cell>
          <cell r="Q65">
            <v>0</v>
          </cell>
          <cell r="R65">
            <v>7771879.4199999999</v>
          </cell>
          <cell r="S65">
            <v>0</v>
          </cell>
          <cell r="U65">
            <v>7771879.4199999999</v>
          </cell>
          <cell r="V65">
            <v>149460</v>
          </cell>
          <cell r="W65">
            <v>29144.547999999999</v>
          </cell>
        </row>
        <row r="66">
          <cell r="D66">
            <v>6690</v>
          </cell>
          <cell r="E66" t="str">
            <v xml:space="preserve">MALI-SUD AGRICULTURAL         </v>
          </cell>
          <cell r="F66" t="str">
            <v>USD</v>
          </cell>
          <cell r="G66">
            <v>6</v>
          </cell>
          <cell r="H66">
            <v>11971600.779999999</v>
          </cell>
          <cell r="I66">
            <v>0.75</v>
          </cell>
          <cell r="J66">
            <v>44893.502999999997</v>
          </cell>
          <cell r="K66">
            <v>0</v>
          </cell>
          <cell r="L66">
            <v>0</v>
          </cell>
          <cell r="M66">
            <v>0</v>
          </cell>
          <cell r="N66">
            <v>225878</v>
          </cell>
          <cell r="O66">
            <v>0</v>
          </cell>
          <cell r="P66">
            <v>11745722.779999999</v>
          </cell>
          <cell r="Q66">
            <v>0</v>
          </cell>
          <cell r="R66">
            <v>11971600.779999999</v>
          </cell>
          <cell r="S66">
            <v>0</v>
          </cell>
          <cell r="U66">
            <v>11971600.779999999</v>
          </cell>
          <cell r="V66">
            <v>225878</v>
          </cell>
          <cell r="W66">
            <v>44893.502999999997</v>
          </cell>
        </row>
        <row r="67">
          <cell r="D67">
            <v>9430</v>
          </cell>
          <cell r="E67" t="str">
            <v xml:space="preserve">URBAN DEVELOPMENT             </v>
          </cell>
          <cell r="F67" t="str">
            <v>USD</v>
          </cell>
          <cell r="G67">
            <v>6</v>
          </cell>
          <cell r="H67">
            <v>10620000</v>
          </cell>
          <cell r="I67">
            <v>0.75</v>
          </cell>
          <cell r="J67">
            <v>39825</v>
          </cell>
          <cell r="K67">
            <v>0</v>
          </cell>
          <cell r="L67">
            <v>0</v>
          </cell>
          <cell r="M67">
            <v>0</v>
          </cell>
          <cell r="N67">
            <v>180000</v>
          </cell>
          <cell r="O67">
            <v>0</v>
          </cell>
          <cell r="P67">
            <v>10440000</v>
          </cell>
          <cell r="Q67">
            <v>0</v>
          </cell>
          <cell r="R67">
            <v>10620000</v>
          </cell>
          <cell r="S67">
            <v>0</v>
          </cell>
          <cell r="U67">
            <v>10620000</v>
          </cell>
          <cell r="V67">
            <v>180000</v>
          </cell>
          <cell r="W67">
            <v>39825</v>
          </cell>
        </row>
        <row r="68">
          <cell r="D68">
            <v>14150</v>
          </cell>
          <cell r="E68" t="str">
            <v>2ND MALI-SUD RURAL DEVELOPMENT</v>
          </cell>
          <cell r="F68" t="str">
            <v>XDR</v>
          </cell>
          <cell r="G68">
            <v>6</v>
          </cell>
          <cell r="H68">
            <v>22520840.969999999</v>
          </cell>
          <cell r="I68">
            <v>0.75</v>
          </cell>
          <cell r="J68">
            <v>84453.153999999995</v>
          </cell>
          <cell r="K68">
            <v>0</v>
          </cell>
          <cell r="L68">
            <v>0</v>
          </cell>
          <cell r="M68">
            <v>0</v>
          </cell>
          <cell r="N68">
            <v>120432</v>
          </cell>
          <cell r="O68">
            <v>0</v>
          </cell>
          <cell r="P68">
            <v>22400408.969999999</v>
          </cell>
          <cell r="Q68">
            <v>0</v>
          </cell>
          <cell r="R68">
            <v>22520840.969999999</v>
          </cell>
          <cell r="S68">
            <v>0</v>
          </cell>
          <cell r="U68">
            <v>22520840.969999999</v>
          </cell>
          <cell r="V68">
            <v>120432</v>
          </cell>
          <cell r="W68">
            <v>84453.153999999995</v>
          </cell>
        </row>
        <row r="69">
          <cell r="D69" t="str">
            <v>N0370</v>
          </cell>
          <cell r="E69" t="str">
            <v xml:space="preserve">GRASSROOTS HUNGER &amp; POVERTY   </v>
          </cell>
          <cell r="F69" t="str">
            <v>XDR</v>
          </cell>
          <cell r="G69">
            <v>6</v>
          </cell>
          <cell r="H69">
            <v>3194397.77</v>
          </cell>
          <cell r="I69">
            <v>0.75</v>
          </cell>
          <cell r="J69">
            <v>11978.992</v>
          </cell>
          <cell r="K69">
            <v>12705602.23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3194397.77</v>
          </cell>
          <cell r="Q69">
            <v>12705602.23</v>
          </cell>
          <cell r="R69">
            <v>3194397.77</v>
          </cell>
          <cell r="S69">
            <v>12705602.23</v>
          </cell>
          <cell r="T69">
            <v>15900000</v>
          </cell>
          <cell r="U69">
            <v>3194397.77</v>
          </cell>
          <cell r="V69">
            <v>0</v>
          </cell>
          <cell r="W69">
            <v>11978.991637499998</v>
          </cell>
        </row>
        <row r="70">
          <cell r="D70">
            <v>950</v>
          </cell>
          <cell r="E70" t="str">
            <v xml:space="preserve">RAILWAY                       </v>
          </cell>
          <cell r="F70" t="str">
            <v>USD</v>
          </cell>
          <cell r="G70">
            <v>7</v>
          </cell>
          <cell r="H70">
            <v>5322580.2699999996</v>
          </cell>
          <cell r="I70">
            <v>0.75</v>
          </cell>
          <cell r="J70">
            <v>19959.675999999999</v>
          </cell>
          <cell r="K70">
            <v>0</v>
          </cell>
          <cell r="L70">
            <v>0</v>
          </cell>
          <cell r="M70">
            <v>0</v>
          </cell>
          <cell r="N70">
            <v>161290.29999999999</v>
          </cell>
          <cell r="O70">
            <v>0</v>
          </cell>
          <cell r="P70">
            <v>5161289.97</v>
          </cell>
          <cell r="Q70">
            <v>0</v>
          </cell>
          <cell r="V70">
            <v>161290.29999999999</v>
          </cell>
          <cell r="W70">
            <v>19959.675999999999</v>
          </cell>
        </row>
        <row r="71">
          <cell r="D71">
            <v>4910</v>
          </cell>
          <cell r="E71" t="str">
            <v xml:space="preserve">INTEGRATED RURAL DEVELOPMENT  </v>
          </cell>
          <cell r="F71" t="str">
            <v>USD</v>
          </cell>
          <cell r="G71">
            <v>7</v>
          </cell>
          <cell r="H71">
            <v>5760000</v>
          </cell>
          <cell r="I71">
            <v>0.75</v>
          </cell>
          <cell r="J71">
            <v>21600</v>
          </cell>
          <cell r="K71">
            <v>0</v>
          </cell>
          <cell r="L71">
            <v>0</v>
          </cell>
          <cell r="M71">
            <v>0</v>
          </cell>
          <cell r="N71">
            <v>120000</v>
          </cell>
          <cell r="O71">
            <v>0</v>
          </cell>
          <cell r="P71">
            <v>5640000</v>
          </cell>
          <cell r="Q71">
            <v>0</v>
          </cell>
          <cell r="V71">
            <v>120000</v>
          </cell>
          <cell r="W71">
            <v>21600</v>
          </cell>
        </row>
        <row r="72">
          <cell r="D72">
            <v>5380</v>
          </cell>
          <cell r="E72" t="str">
            <v xml:space="preserve">LIVESTOCK                     </v>
          </cell>
          <cell r="F72" t="str">
            <v>USD</v>
          </cell>
          <cell r="G72">
            <v>7</v>
          </cell>
          <cell r="H72">
            <v>9975000</v>
          </cell>
          <cell r="I72">
            <v>0.75</v>
          </cell>
          <cell r="J72">
            <v>37406.25</v>
          </cell>
          <cell r="K72">
            <v>0</v>
          </cell>
          <cell r="L72">
            <v>0</v>
          </cell>
          <cell r="M72">
            <v>0</v>
          </cell>
          <cell r="N72">
            <v>199500</v>
          </cell>
          <cell r="O72">
            <v>0</v>
          </cell>
          <cell r="P72">
            <v>9775500</v>
          </cell>
          <cell r="Q72">
            <v>0</v>
          </cell>
          <cell r="V72">
            <v>199500</v>
          </cell>
          <cell r="W72">
            <v>37406.25</v>
          </cell>
        </row>
        <row r="73">
          <cell r="D73">
            <v>9860</v>
          </cell>
          <cell r="E73" t="str">
            <v xml:space="preserve">INDUSTRIAL DEVELOPMENT        </v>
          </cell>
          <cell r="F73" t="str">
            <v>USD</v>
          </cell>
          <cell r="G73">
            <v>7</v>
          </cell>
          <cell r="H73">
            <v>7176715.0099999998</v>
          </cell>
          <cell r="I73">
            <v>0.75</v>
          </cell>
          <cell r="J73">
            <v>26912.681</v>
          </cell>
          <cell r="K73">
            <v>0</v>
          </cell>
          <cell r="L73">
            <v>0</v>
          </cell>
          <cell r="M73">
            <v>0</v>
          </cell>
          <cell r="N73">
            <v>119611</v>
          </cell>
          <cell r="O73">
            <v>0</v>
          </cell>
          <cell r="P73">
            <v>7057104.0099999998</v>
          </cell>
          <cell r="Q73">
            <v>0</v>
          </cell>
          <cell r="V73">
            <v>119611</v>
          </cell>
          <cell r="W73">
            <v>26912.681</v>
          </cell>
        </row>
        <row r="74">
          <cell r="D74">
            <v>11040</v>
          </cell>
          <cell r="E74" t="str">
            <v xml:space="preserve">ROAD MAINTENANCE              </v>
          </cell>
          <cell r="F74" t="str">
            <v>XDR</v>
          </cell>
          <cell r="G74">
            <v>7</v>
          </cell>
          <cell r="H74">
            <v>12171081.35</v>
          </cell>
          <cell r="I74">
            <v>0.75</v>
          </cell>
          <cell r="J74">
            <v>45641.555</v>
          </cell>
          <cell r="K74">
            <v>0</v>
          </cell>
          <cell r="L74">
            <v>0</v>
          </cell>
          <cell r="M74">
            <v>0</v>
          </cell>
          <cell r="N74">
            <v>66874</v>
          </cell>
          <cell r="O74">
            <v>0</v>
          </cell>
          <cell r="P74">
            <v>12104207.35</v>
          </cell>
          <cell r="Q74">
            <v>0</v>
          </cell>
          <cell r="V74">
            <v>66874</v>
          </cell>
          <cell r="W74">
            <v>45641.555</v>
          </cell>
        </row>
        <row r="75">
          <cell r="D75">
            <v>3210</v>
          </cell>
          <cell r="E75" t="str">
            <v xml:space="preserve">TELECOMMUNICATIONS            </v>
          </cell>
          <cell r="F75" t="str">
            <v>USD</v>
          </cell>
          <cell r="G75">
            <v>7</v>
          </cell>
          <cell r="H75">
            <v>2376000</v>
          </cell>
          <cell r="I75">
            <v>0.75</v>
          </cell>
          <cell r="J75">
            <v>8910</v>
          </cell>
          <cell r="K75">
            <v>0</v>
          </cell>
          <cell r="L75">
            <v>0</v>
          </cell>
          <cell r="M75">
            <v>0</v>
          </cell>
          <cell r="N75">
            <v>54000</v>
          </cell>
          <cell r="O75">
            <v>0</v>
          </cell>
          <cell r="P75">
            <v>2322000</v>
          </cell>
          <cell r="Q75">
            <v>0</v>
          </cell>
          <cell r="V75">
            <v>54000</v>
          </cell>
          <cell r="W75">
            <v>8910</v>
          </cell>
        </row>
        <row r="76">
          <cell r="D76">
            <v>3840</v>
          </cell>
          <cell r="E76" t="str">
            <v xml:space="preserve">SECOND RAILWAYS               </v>
          </cell>
          <cell r="F76" t="str">
            <v>USD</v>
          </cell>
          <cell r="G76">
            <v>7</v>
          </cell>
          <cell r="H76">
            <v>4623000</v>
          </cell>
          <cell r="I76">
            <v>0.75</v>
          </cell>
          <cell r="J76">
            <v>17336.25</v>
          </cell>
          <cell r="K76">
            <v>0</v>
          </cell>
          <cell r="L76">
            <v>0</v>
          </cell>
          <cell r="M76">
            <v>0</v>
          </cell>
          <cell r="N76">
            <v>100500</v>
          </cell>
          <cell r="O76">
            <v>0</v>
          </cell>
          <cell r="P76">
            <v>4522500</v>
          </cell>
          <cell r="Q76">
            <v>0</v>
          </cell>
          <cell r="V76">
            <v>100500</v>
          </cell>
          <cell r="W76">
            <v>17336.25</v>
          </cell>
        </row>
        <row r="77">
          <cell r="D77">
            <v>4200</v>
          </cell>
          <cell r="E77" t="str">
            <v xml:space="preserve">EDUCATION                     </v>
          </cell>
          <cell r="F77" t="str">
            <v>USD</v>
          </cell>
          <cell r="G77">
            <v>7</v>
          </cell>
          <cell r="H77">
            <v>3450000</v>
          </cell>
          <cell r="I77">
            <v>0.75</v>
          </cell>
          <cell r="J77">
            <v>12937.5</v>
          </cell>
          <cell r="K77">
            <v>0</v>
          </cell>
          <cell r="L77">
            <v>0</v>
          </cell>
          <cell r="M77">
            <v>0</v>
          </cell>
          <cell r="N77">
            <v>75000</v>
          </cell>
          <cell r="O77">
            <v>0</v>
          </cell>
          <cell r="P77">
            <v>3375000</v>
          </cell>
          <cell r="Q77">
            <v>0</v>
          </cell>
          <cell r="V77">
            <v>75000</v>
          </cell>
          <cell r="W77">
            <v>12937.5</v>
          </cell>
        </row>
        <row r="78">
          <cell r="D78">
            <v>4430</v>
          </cell>
          <cell r="E78" t="str">
            <v xml:space="preserve">DROUGHT RELIEF                </v>
          </cell>
          <cell r="F78" t="str">
            <v>USD</v>
          </cell>
          <cell r="G78">
            <v>7</v>
          </cell>
          <cell r="H78">
            <v>1762500</v>
          </cell>
          <cell r="I78">
            <v>0.75</v>
          </cell>
          <cell r="J78">
            <v>6609.375</v>
          </cell>
          <cell r="K78">
            <v>0</v>
          </cell>
          <cell r="L78">
            <v>0</v>
          </cell>
          <cell r="M78">
            <v>0</v>
          </cell>
          <cell r="N78">
            <v>37500</v>
          </cell>
          <cell r="O78">
            <v>0</v>
          </cell>
          <cell r="P78">
            <v>1725000</v>
          </cell>
          <cell r="Q78">
            <v>0</v>
          </cell>
          <cell r="V78">
            <v>37500</v>
          </cell>
          <cell r="W78">
            <v>6609.375</v>
          </cell>
        </row>
        <row r="79">
          <cell r="D79">
            <v>7130</v>
          </cell>
          <cell r="E79" t="str">
            <v xml:space="preserve">THIRD RAILWAY                 </v>
          </cell>
          <cell r="F79" t="str">
            <v>USD</v>
          </cell>
          <cell r="G79">
            <v>7</v>
          </cell>
          <cell r="H79">
            <v>8505000</v>
          </cell>
          <cell r="I79">
            <v>0.75</v>
          </cell>
          <cell r="J79">
            <v>31893.75</v>
          </cell>
          <cell r="K79">
            <v>0</v>
          </cell>
          <cell r="L79">
            <v>0</v>
          </cell>
          <cell r="M79">
            <v>0</v>
          </cell>
          <cell r="N79">
            <v>157500</v>
          </cell>
          <cell r="O79">
            <v>0</v>
          </cell>
          <cell r="P79">
            <v>8347500</v>
          </cell>
          <cell r="Q79">
            <v>0</v>
          </cell>
          <cell r="V79">
            <v>157500</v>
          </cell>
          <cell r="W79">
            <v>31893.75</v>
          </cell>
        </row>
        <row r="80">
          <cell r="D80">
            <v>12820</v>
          </cell>
          <cell r="E80" t="str">
            <v xml:space="preserve">POWER/WATER                   </v>
          </cell>
          <cell r="F80" t="str">
            <v>XDR</v>
          </cell>
          <cell r="G80">
            <v>7</v>
          </cell>
          <cell r="H80">
            <v>18762459.760000002</v>
          </cell>
          <cell r="I80">
            <v>0.75</v>
          </cell>
          <cell r="J80">
            <v>70359.224000000002</v>
          </cell>
          <cell r="K80">
            <v>0</v>
          </cell>
          <cell r="L80">
            <v>0</v>
          </cell>
          <cell r="M80">
            <v>0</v>
          </cell>
          <cell r="N80">
            <v>101969</v>
          </cell>
          <cell r="O80">
            <v>0</v>
          </cell>
          <cell r="P80">
            <v>18660490.760000002</v>
          </cell>
          <cell r="Q80">
            <v>0</v>
          </cell>
          <cell r="V80">
            <v>101969</v>
          </cell>
          <cell r="W80">
            <v>70359.224000000002</v>
          </cell>
        </row>
        <row r="81">
          <cell r="D81">
            <v>15970</v>
          </cell>
          <cell r="E81" t="str">
            <v xml:space="preserve">MOPTI AREA DEVELOPMENT        </v>
          </cell>
          <cell r="F81" t="str">
            <v>XDR</v>
          </cell>
          <cell r="G81">
            <v>7</v>
          </cell>
          <cell r="H81">
            <v>13237076.02</v>
          </cell>
          <cell r="I81">
            <v>0.75</v>
          </cell>
          <cell r="J81">
            <v>49639.035000000003</v>
          </cell>
          <cell r="K81">
            <v>0</v>
          </cell>
          <cell r="L81">
            <v>0</v>
          </cell>
          <cell r="M81">
            <v>0</v>
          </cell>
          <cell r="N81">
            <v>69668</v>
          </cell>
          <cell r="O81">
            <v>0</v>
          </cell>
          <cell r="P81">
            <v>13167408.02</v>
          </cell>
          <cell r="Q81">
            <v>0</v>
          </cell>
          <cell r="V81">
            <v>69668</v>
          </cell>
          <cell r="W81">
            <v>49639.035000000003</v>
          </cell>
        </row>
        <row r="82">
          <cell r="D82">
            <v>21630</v>
          </cell>
          <cell r="E82" t="str">
            <v xml:space="preserve">AGRICULTURAL SECTOR           </v>
          </cell>
          <cell r="F82" t="str">
            <v>XDR</v>
          </cell>
          <cell r="G82">
            <v>7</v>
          </cell>
          <cell r="H82">
            <v>40106938.899999999</v>
          </cell>
          <cell r="I82">
            <v>0.75</v>
          </cell>
          <cell r="J82">
            <v>150401.02100000001</v>
          </cell>
          <cell r="K82">
            <v>0</v>
          </cell>
          <cell r="L82">
            <v>0</v>
          </cell>
          <cell r="M82">
            <v>0</v>
          </cell>
          <cell r="N82">
            <v>401069</v>
          </cell>
          <cell r="O82">
            <v>0</v>
          </cell>
          <cell r="P82">
            <v>39705869.899999999</v>
          </cell>
          <cell r="Q82">
            <v>0</v>
          </cell>
          <cell r="V82">
            <v>401069</v>
          </cell>
          <cell r="W82">
            <v>150401.02100000001</v>
          </cell>
        </row>
        <row r="83">
          <cell r="D83">
            <v>28280</v>
          </cell>
          <cell r="E83" t="str">
            <v xml:space="preserve">VOCATIONAL EDUCATION &amp; TRNG   </v>
          </cell>
          <cell r="F83" t="str">
            <v>XDR</v>
          </cell>
          <cell r="G83">
            <v>7</v>
          </cell>
          <cell r="H83">
            <v>3530050.13</v>
          </cell>
          <cell r="I83">
            <v>0.75</v>
          </cell>
          <cell r="J83">
            <v>13237.688</v>
          </cell>
          <cell r="K83">
            <v>5469949.8700000001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3530050.13</v>
          </cell>
          <cell r="Q83">
            <v>5469949.8700000001</v>
          </cell>
          <cell r="V83">
            <v>0</v>
          </cell>
          <cell r="W83">
            <v>13237.6879875</v>
          </cell>
        </row>
        <row r="84">
          <cell r="D84">
            <v>13070</v>
          </cell>
          <cell r="E84" t="str">
            <v>ECONOMIC MANAGEMENT &amp; TRAINING</v>
          </cell>
          <cell r="F84" t="str">
            <v>XDR</v>
          </cell>
          <cell r="G84">
            <v>8</v>
          </cell>
          <cell r="H84">
            <v>8887507.3499999996</v>
          </cell>
          <cell r="I84">
            <v>0.75</v>
          </cell>
          <cell r="J84">
            <v>33328.152999999998</v>
          </cell>
          <cell r="K84">
            <v>0</v>
          </cell>
          <cell r="L84">
            <v>0</v>
          </cell>
          <cell r="M84">
            <v>0</v>
          </cell>
          <cell r="N84">
            <v>48067</v>
          </cell>
          <cell r="O84">
            <v>0</v>
          </cell>
          <cell r="P84">
            <v>8839440.3499999996</v>
          </cell>
          <cell r="Q84">
            <v>0</v>
          </cell>
          <cell r="V84">
            <v>48067</v>
          </cell>
          <cell r="W84">
            <v>33328.152999999998</v>
          </cell>
        </row>
        <row r="85">
          <cell r="D85">
            <v>11340</v>
          </cell>
          <cell r="E85" t="str">
            <v xml:space="preserve">PETROLEUM EXPLORATN PROMOTION </v>
          </cell>
          <cell r="F85" t="str">
            <v>XDR</v>
          </cell>
          <cell r="G85">
            <v>8</v>
          </cell>
          <cell r="H85">
            <v>2743931.95</v>
          </cell>
          <cell r="I85">
            <v>0.75</v>
          </cell>
          <cell r="J85">
            <v>10289.745000000001</v>
          </cell>
          <cell r="K85">
            <v>0</v>
          </cell>
          <cell r="L85">
            <v>0</v>
          </cell>
          <cell r="M85">
            <v>0</v>
          </cell>
          <cell r="N85">
            <v>15076</v>
          </cell>
          <cell r="O85">
            <v>0</v>
          </cell>
          <cell r="P85">
            <v>2728855.95</v>
          </cell>
          <cell r="Q85">
            <v>0</v>
          </cell>
          <cell r="V85">
            <v>15076</v>
          </cell>
          <cell r="W85">
            <v>10289.745000000001</v>
          </cell>
        </row>
        <row r="86">
          <cell r="D86">
            <v>12000</v>
          </cell>
          <cell r="E86" t="str">
            <v xml:space="preserve">SECOND TELECOMMUNICATIONS     </v>
          </cell>
          <cell r="F86" t="str">
            <v>XDR</v>
          </cell>
          <cell r="G86">
            <v>8</v>
          </cell>
          <cell r="H86">
            <v>10797000</v>
          </cell>
          <cell r="I86">
            <v>0.75</v>
          </cell>
          <cell r="J86">
            <v>40488.75</v>
          </cell>
          <cell r="K86">
            <v>0</v>
          </cell>
          <cell r="L86">
            <v>0</v>
          </cell>
          <cell r="M86">
            <v>0</v>
          </cell>
          <cell r="N86">
            <v>59000</v>
          </cell>
          <cell r="O86">
            <v>0</v>
          </cell>
          <cell r="P86">
            <v>10738000</v>
          </cell>
          <cell r="Q86">
            <v>0</v>
          </cell>
          <cell r="V86">
            <v>59000</v>
          </cell>
          <cell r="W86">
            <v>40488.75</v>
          </cell>
        </row>
        <row r="87">
          <cell r="D87">
            <v>14310</v>
          </cell>
          <cell r="E87" t="str">
            <v xml:space="preserve">RURAL WATER SUPPLY            </v>
          </cell>
          <cell r="F87" t="str">
            <v>XDR</v>
          </cell>
          <cell r="G87">
            <v>8</v>
          </cell>
          <cell r="H87">
            <v>3699159.27</v>
          </cell>
          <cell r="I87">
            <v>0.75</v>
          </cell>
          <cell r="J87">
            <v>13871.847</v>
          </cell>
          <cell r="K87">
            <v>0</v>
          </cell>
          <cell r="L87">
            <v>0</v>
          </cell>
          <cell r="M87">
            <v>0</v>
          </cell>
          <cell r="N87">
            <v>51652</v>
          </cell>
          <cell r="O87">
            <v>0</v>
          </cell>
          <cell r="P87">
            <v>3647507.27</v>
          </cell>
          <cell r="Q87">
            <v>0</v>
          </cell>
          <cell r="V87">
            <v>51652</v>
          </cell>
          <cell r="W87">
            <v>13871.847</v>
          </cell>
        </row>
        <row r="88">
          <cell r="D88">
            <v>14420</v>
          </cell>
          <cell r="E88" t="str">
            <v xml:space="preserve">THIRD EDUCATION               </v>
          </cell>
          <cell r="F88" t="str">
            <v>XDR</v>
          </cell>
          <cell r="G88">
            <v>8</v>
          </cell>
          <cell r="H88">
            <v>4173600</v>
          </cell>
          <cell r="I88">
            <v>0.75</v>
          </cell>
          <cell r="J88">
            <v>15651</v>
          </cell>
          <cell r="K88">
            <v>0</v>
          </cell>
          <cell r="L88">
            <v>0</v>
          </cell>
          <cell r="M88">
            <v>0</v>
          </cell>
          <cell r="N88">
            <v>22200</v>
          </cell>
          <cell r="O88">
            <v>0</v>
          </cell>
          <cell r="P88">
            <v>4151400</v>
          </cell>
          <cell r="Q88">
            <v>0</v>
          </cell>
          <cell r="V88">
            <v>22200</v>
          </cell>
          <cell r="W88">
            <v>15651</v>
          </cell>
        </row>
        <row r="89">
          <cell r="D89" t="str">
            <v>F0070</v>
          </cell>
          <cell r="E89" t="str">
            <v xml:space="preserve">RURAL WATER SUPPLY            </v>
          </cell>
          <cell r="F89" t="str">
            <v>XDR</v>
          </cell>
          <cell r="G89">
            <v>8</v>
          </cell>
          <cell r="H89">
            <v>5066735.28</v>
          </cell>
          <cell r="I89">
            <v>0.75</v>
          </cell>
          <cell r="J89">
            <v>19000.257000000001</v>
          </cell>
          <cell r="K89">
            <v>0</v>
          </cell>
          <cell r="L89">
            <v>0</v>
          </cell>
          <cell r="M89">
            <v>0</v>
          </cell>
          <cell r="N89">
            <v>27094</v>
          </cell>
          <cell r="O89">
            <v>0</v>
          </cell>
          <cell r="P89">
            <v>5039641.28</v>
          </cell>
          <cell r="Q89">
            <v>0</v>
          </cell>
          <cell r="V89">
            <v>27094</v>
          </cell>
          <cell r="W89">
            <v>19000.257000000001</v>
          </cell>
        </row>
        <row r="90">
          <cell r="D90" t="str">
            <v>F0100</v>
          </cell>
          <cell r="E90" t="str">
            <v xml:space="preserve">THIRD EDUCATION               </v>
          </cell>
          <cell r="F90" t="str">
            <v>XDR</v>
          </cell>
          <cell r="G90">
            <v>8</v>
          </cell>
          <cell r="H90">
            <v>4351097.41</v>
          </cell>
          <cell r="I90">
            <v>0.75</v>
          </cell>
          <cell r="J90">
            <v>16316.615</v>
          </cell>
          <cell r="K90">
            <v>0</v>
          </cell>
          <cell r="L90">
            <v>0</v>
          </cell>
          <cell r="M90">
            <v>0</v>
          </cell>
          <cell r="N90">
            <v>23144</v>
          </cell>
          <cell r="O90">
            <v>0</v>
          </cell>
          <cell r="P90">
            <v>4327953.41</v>
          </cell>
          <cell r="Q90">
            <v>0</v>
          </cell>
          <cell r="V90">
            <v>23144</v>
          </cell>
          <cell r="W90">
            <v>16316.615</v>
          </cell>
        </row>
        <row r="91">
          <cell r="D91">
            <v>27370</v>
          </cell>
          <cell r="E91" t="str">
            <v>AGRICUL TRADING AND PROCESSING</v>
          </cell>
          <cell r="F91" t="str">
            <v>XDR</v>
          </cell>
          <cell r="G91">
            <v>8</v>
          </cell>
          <cell r="H91">
            <v>2297447.41</v>
          </cell>
          <cell r="I91">
            <v>0.75</v>
          </cell>
          <cell r="J91">
            <v>8615.4279999999999</v>
          </cell>
          <cell r="K91">
            <v>1602552.59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2297447.41</v>
          </cell>
          <cell r="Q91">
            <v>1602552.59</v>
          </cell>
          <cell r="V91">
            <v>0</v>
          </cell>
          <cell r="W91">
            <v>8615.4277875000007</v>
          </cell>
        </row>
        <row r="92">
          <cell r="D92">
            <v>31550</v>
          </cell>
          <cell r="E92" t="str">
            <v xml:space="preserve">HEALTH SECTOR DEV PROGRAM     </v>
          </cell>
          <cell r="F92" t="str">
            <v>XDR</v>
          </cell>
          <cell r="G92">
            <v>8</v>
          </cell>
          <cell r="H92">
            <v>646437.05000000005</v>
          </cell>
          <cell r="I92">
            <v>0.75</v>
          </cell>
          <cell r="J92">
            <v>2424.1390000000001</v>
          </cell>
          <cell r="K92">
            <v>27853562.949999999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646437.05000000005</v>
          </cell>
          <cell r="Q92">
            <v>27853562.949999999</v>
          </cell>
          <cell r="V92">
            <v>0</v>
          </cell>
          <cell r="W92">
            <v>2424.1389375000026</v>
          </cell>
        </row>
        <row r="93">
          <cell r="D93">
            <v>16770</v>
          </cell>
          <cell r="E93" t="str">
            <v xml:space="preserve">SECOND URBAN                  </v>
          </cell>
          <cell r="F93" t="str">
            <v>XDR</v>
          </cell>
          <cell r="G93">
            <v>9</v>
          </cell>
          <cell r="H93">
            <v>24053069.93</v>
          </cell>
          <cell r="I93">
            <v>0.75</v>
          </cell>
          <cell r="J93">
            <v>90199.012000000002</v>
          </cell>
          <cell r="K93">
            <v>0</v>
          </cell>
          <cell r="L93">
            <v>0</v>
          </cell>
          <cell r="M93">
            <v>0</v>
          </cell>
          <cell r="N93">
            <v>125276</v>
          </cell>
          <cell r="O93">
            <v>0</v>
          </cell>
          <cell r="P93">
            <v>23927793.93</v>
          </cell>
          <cell r="Q93">
            <v>0</v>
          </cell>
          <cell r="V93">
            <v>125276</v>
          </cell>
          <cell r="W93">
            <v>90199.012000000002</v>
          </cell>
        </row>
        <row r="94">
          <cell r="D94">
            <v>19060</v>
          </cell>
          <cell r="E94" t="str">
            <v xml:space="preserve">OFFICE DU NIGER CONSOLIDATION </v>
          </cell>
          <cell r="F94" t="str">
            <v>XDR</v>
          </cell>
          <cell r="G94">
            <v>9</v>
          </cell>
          <cell r="H94">
            <v>29739702.649999999</v>
          </cell>
          <cell r="I94">
            <v>0.75</v>
          </cell>
          <cell r="J94">
            <v>111523.88499999999</v>
          </cell>
          <cell r="K94">
            <v>0</v>
          </cell>
          <cell r="L94">
            <v>0</v>
          </cell>
          <cell r="M94">
            <v>0</v>
          </cell>
          <cell r="N94">
            <v>309788</v>
          </cell>
          <cell r="O94">
            <v>0</v>
          </cell>
          <cell r="P94">
            <v>29429914.649999999</v>
          </cell>
          <cell r="Q94">
            <v>0</v>
          </cell>
          <cell r="V94">
            <v>309788</v>
          </cell>
          <cell r="W94">
            <v>111523.88499999999</v>
          </cell>
        </row>
        <row r="95">
          <cell r="D95" t="str">
            <v>A0350</v>
          </cell>
          <cell r="E95" t="str">
            <v xml:space="preserve">OFFICE DU NIGER CONSOLIDATION </v>
          </cell>
          <cell r="F95" t="str">
            <v>XDR</v>
          </cell>
          <cell r="G95">
            <v>9</v>
          </cell>
          <cell r="H95">
            <v>6926231.9699999997</v>
          </cell>
          <cell r="I95">
            <v>0.75</v>
          </cell>
          <cell r="J95">
            <v>25973.37</v>
          </cell>
          <cell r="K95">
            <v>0</v>
          </cell>
          <cell r="L95">
            <v>0</v>
          </cell>
          <cell r="M95">
            <v>0</v>
          </cell>
          <cell r="N95">
            <v>35337</v>
          </cell>
          <cell r="O95">
            <v>0</v>
          </cell>
          <cell r="P95">
            <v>6890894.9699999997</v>
          </cell>
          <cell r="Q95">
            <v>0</v>
          </cell>
          <cell r="V95">
            <v>35337</v>
          </cell>
          <cell r="W95">
            <v>25973.37</v>
          </cell>
        </row>
        <row r="96">
          <cell r="D96">
            <v>23700</v>
          </cell>
          <cell r="E96" t="str">
            <v xml:space="preserve">NATURAL RESOURCE MANAGEMENT   </v>
          </cell>
          <cell r="F96" t="str">
            <v>XDR</v>
          </cell>
          <cell r="G96">
            <v>9</v>
          </cell>
          <cell r="H96">
            <v>13672630.92</v>
          </cell>
          <cell r="I96">
            <v>0.75</v>
          </cell>
          <cell r="J96">
            <v>51272.366000000002</v>
          </cell>
          <cell r="K96">
            <v>1327369.08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13672630.92</v>
          </cell>
          <cell r="Q96">
            <v>1327369.08</v>
          </cell>
          <cell r="V96">
            <v>0</v>
          </cell>
          <cell r="W96">
            <v>51272.365949999999</v>
          </cell>
        </row>
        <row r="97">
          <cell r="D97">
            <v>19980</v>
          </cell>
          <cell r="E97" t="str">
            <v xml:space="preserve">SECOND POWER                  </v>
          </cell>
          <cell r="F97" t="str">
            <v>XDR</v>
          </cell>
          <cell r="G97">
            <v>9</v>
          </cell>
          <cell r="H97">
            <v>23198124.969999999</v>
          </cell>
          <cell r="I97">
            <v>0.75</v>
          </cell>
          <cell r="J97">
            <v>86992.968999999997</v>
          </cell>
          <cell r="K97">
            <v>0</v>
          </cell>
          <cell r="L97">
            <v>0</v>
          </cell>
          <cell r="M97">
            <v>0</v>
          </cell>
          <cell r="N97">
            <v>236715</v>
          </cell>
          <cell r="O97">
            <v>0</v>
          </cell>
          <cell r="P97">
            <v>22961409.969999999</v>
          </cell>
          <cell r="Q97">
            <v>0</v>
          </cell>
          <cell r="V97">
            <v>236715</v>
          </cell>
          <cell r="W97">
            <v>86992.968999999997</v>
          </cell>
        </row>
        <row r="98">
          <cell r="D98">
            <v>20540</v>
          </cell>
          <cell r="E98" t="str">
            <v>EDUCATION SECTOR CONSOLIDATION</v>
          </cell>
          <cell r="F98" t="str">
            <v>XDR</v>
          </cell>
          <cell r="G98">
            <v>9</v>
          </cell>
          <cell r="H98">
            <v>18175734.170000002</v>
          </cell>
          <cell r="I98">
            <v>0.75</v>
          </cell>
          <cell r="J98">
            <v>68159.002999999997</v>
          </cell>
          <cell r="K98">
            <v>0</v>
          </cell>
          <cell r="L98">
            <v>0</v>
          </cell>
          <cell r="M98">
            <v>0</v>
          </cell>
          <cell r="N98">
            <v>185465</v>
          </cell>
          <cell r="O98">
            <v>0</v>
          </cell>
          <cell r="P98">
            <v>17990269.170000002</v>
          </cell>
          <cell r="Q98">
            <v>0</v>
          </cell>
          <cell r="V98">
            <v>185465</v>
          </cell>
          <cell r="W98">
            <v>68159.002999999997</v>
          </cell>
        </row>
        <row r="99">
          <cell r="D99" t="str">
            <v>N0210</v>
          </cell>
          <cell r="E99" t="str">
            <v>PILOT PRIVATE IRRIGATION PROMO</v>
          </cell>
          <cell r="F99" t="str">
            <v>XDR</v>
          </cell>
          <cell r="G99">
            <v>9</v>
          </cell>
          <cell r="H99">
            <v>678299.1</v>
          </cell>
          <cell r="I99">
            <v>0.75</v>
          </cell>
          <cell r="J99">
            <v>2543.6219999999998</v>
          </cell>
          <cell r="K99">
            <v>2321700.9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678299.1</v>
          </cell>
          <cell r="Q99">
            <v>2321700.9</v>
          </cell>
          <cell r="V99">
            <v>0</v>
          </cell>
          <cell r="W99">
            <v>2543.6216250000002</v>
          </cell>
        </row>
        <row r="100">
          <cell r="D100">
            <v>28500</v>
          </cell>
          <cell r="E100" t="str">
            <v xml:space="preserve">SELINGUE POWER REHABILITATION </v>
          </cell>
          <cell r="F100" t="str">
            <v>XDR</v>
          </cell>
          <cell r="G100">
            <v>9</v>
          </cell>
          <cell r="H100">
            <v>12391609.359999999</v>
          </cell>
          <cell r="I100">
            <v>0.75</v>
          </cell>
          <cell r="J100">
            <v>46468.535000000003</v>
          </cell>
          <cell r="K100">
            <v>6108390.6399999997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12391609.359999999</v>
          </cell>
          <cell r="Q100">
            <v>6108390.6399999997</v>
          </cell>
          <cell r="V100">
            <v>0</v>
          </cell>
          <cell r="W100">
            <v>46468.535099999994</v>
          </cell>
        </row>
        <row r="101">
          <cell r="D101">
            <v>29700</v>
          </cell>
          <cell r="E101" t="str">
            <v xml:space="preserve">REGIONAL HYDROPOWER DEV       </v>
          </cell>
          <cell r="F101" t="str">
            <v>XDR</v>
          </cell>
          <cell r="G101">
            <v>9</v>
          </cell>
          <cell r="H101">
            <v>4109800.04</v>
          </cell>
          <cell r="I101">
            <v>0.75</v>
          </cell>
          <cell r="J101">
            <v>15411.75</v>
          </cell>
          <cell r="K101">
            <v>8490199.9600000009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4109800.04</v>
          </cell>
          <cell r="Q101">
            <v>8490199.9600000009</v>
          </cell>
          <cell r="V101">
            <v>0</v>
          </cell>
          <cell r="W101">
            <v>15411.750149999996</v>
          </cell>
        </row>
        <row r="102">
          <cell r="D102" t="str">
            <v>N0040</v>
          </cell>
          <cell r="E102" t="str">
            <v xml:space="preserve">URBAN DEV. &amp; DECENTRALIZATION </v>
          </cell>
          <cell r="F102" t="str">
            <v>XDR</v>
          </cell>
          <cell r="G102">
            <v>9</v>
          </cell>
          <cell r="H102">
            <v>6033277.75</v>
          </cell>
          <cell r="I102">
            <v>0.75</v>
          </cell>
          <cell r="J102">
            <v>22624.792000000001</v>
          </cell>
          <cell r="K102">
            <v>49466722.25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6033277.75</v>
          </cell>
          <cell r="Q102">
            <v>49466722.25</v>
          </cell>
          <cell r="V102">
            <v>0</v>
          </cell>
          <cell r="W102">
            <v>22624.791562499999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onditional delivery"/>
      <sheetName val="150dp"/>
      <sheetName val="#REF"/>
      <sheetName val="RED47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 table1 (before)"/>
      <sheetName val="DP table1 (after)"/>
      <sheetName val="DP Table2"/>
      <sheetName val="DP Table 3"/>
      <sheetName val="DP Table 4"/>
      <sheetName val="Table 5"/>
      <sheetName val="Table 6"/>
      <sheetName val="Table 7"/>
      <sheetName val="Table 8"/>
      <sheetName val="Assist"/>
      <sheetName val="Prp-PostCologne"/>
      <sheetName val="Int-PostCologne"/>
      <sheetName val="Int-PostNaples"/>
      <sheetName val="Prp-PostNaples"/>
      <sheetName val="Table 16"/>
      <sheetName val="Table 17"/>
      <sheetName val="Table 18"/>
      <sheetName val="Table 20"/>
      <sheetName val="Table 19"/>
      <sheetName val="Table 21"/>
      <sheetName val="burdensh"/>
      <sheetName val="Delivery"/>
      <sheetName val="Table 9"/>
      <sheetName val="Table 10"/>
      <sheetName val="Table 11"/>
      <sheetName val="HIPC status"/>
      <sheetName val="Table 14e"/>
      <sheetName val="Table 15e"/>
      <sheetName val="SEI"/>
      <sheetName val="Figure_2 "/>
      <sheetName val="Figure_3"/>
      <sheetName val="Figure 4"/>
      <sheetName val="Figure 5"/>
      <sheetName val="Figure 1"/>
      <sheetName val="Figure 3"/>
      <sheetName val="Figure 2"/>
      <sheetName val="DS Before"/>
      <sheetName val="DS category Before"/>
      <sheetName val="DS After"/>
      <sheetName val="DS category After"/>
      <sheetName val="DC Before"/>
      <sheetName val="DC After"/>
      <sheetName val="Bilateral Assistance"/>
      <sheetName val="Table 14"/>
      <sheetName val="Table 15"/>
      <sheetName val="Assistance"/>
      <sheetName val="NEW-ALL"/>
      <sheetName val="NEW-IDA"/>
      <sheetName val="NEW-IMF"/>
      <sheetName val="NEW-OTHMULT1"/>
      <sheetName val="NEW-OTHMULT2"/>
      <sheetName val="NEW-BIL"/>
      <sheetName val="150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Table 7. Cameroon:  External Debt Indicators, 1998/99-2018/19 1/</v>
          </cell>
        </row>
        <row r="8">
          <cell r="F8" t="str">
            <v>1998/99</v>
          </cell>
          <cell r="G8" t="str">
            <v>1999/00</v>
          </cell>
          <cell r="H8" t="str">
            <v>2000/01</v>
          </cell>
          <cell r="I8" t="str">
            <v>2001/02</v>
          </cell>
          <cell r="J8" t="str">
            <v>2002/03</v>
          </cell>
          <cell r="K8" t="str">
            <v>2003/04</v>
          </cell>
        </row>
        <row r="10">
          <cell r="F10" t="str">
            <v>(in millions of U.S. dollars)</v>
          </cell>
        </row>
        <row r="12">
          <cell r="A12" t="str">
            <v>Nominal debt stock after rescheduling (Naples terms)</v>
          </cell>
          <cell r="F12">
            <v>6357.7184168219273</v>
          </cell>
          <cell r="G12">
            <v>6481.660887150676</v>
          </cell>
          <cell r="H12">
            <v>6719.9666640959704</v>
          </cell>
          <cell r="I12">
            <v>6968.8356917664223</v>
          </cell>
          <cell r="J12">
            <v>7262.095267667215</v>
          </cell>
          <cell r="K12">
            <v>7579.7397630717069</v>
          </cell>
        </row>
        <row r="13">
          <cell r="A13" t="str">
            <v xml:space="preserve">    Multilateral</v>
          </cell>
          <cell r="F13">
            <v>1645.555550082544</v>
          </cell>
          <cell r="G13">
            <v>1716.6089949511547</v>
          </cell>
          <cell r="H13">
            <v>1859.8331109392902</v>
          </cell>
          <cell r="I13">
            <v>1994.5494521689329</v>
          </cell>
          <cell r="J13">
            <v>2151.7692840083319</v>
          </cell>
          <cell r="K13">
            <v>2324.5529891649776</v>
          </cell>
        </row>
        <row r="14">
          <cell r="A14" t="str">
            <v xml:space="preserve">    Official bilateral</v>
          </cell>
          <cell r="F14">
            <v>4480.3356982688983</v>
          </cell>
          <cell r="G14">
            <v>4533.2247237290358</v>
          </cell>
          <cell r="H14">
            <v>4628.3063846861951</v>
          </cell>
          <cell r="I14">
            <v>4742.4590711270039</v>
          </cell>
          <cell r="J14">
            <v>4878.4988151883981</v>
          </cell>
          <cell r="K14">
            <v>5023.3596054362442</v>
          </cell>
        </row>
        <row r="15">
          <cell r="A15" t="str">
            <v xml:space="preserve">    Multilateral: less new loans</v>
          </cell>
          <cell r="F15">
            <v>1645.555550082544</v>
          </cell>
          <cell r="G15">
            <v>1518.8578752643425</v>
          </cell>
          <cell r="H15">
            <v>1407.3756504263397</v>
          </cell>
          <cell r="I15">
            <v>1315.8118329598121</v>
          </cell>
          <cell r="J15">
            <v>1236.5782451322964</v>
          </cell>
          <cell r="K15">
            <v>1150.0403332518172</v>
          </cell>
        </row>
        <row r="16">
          <cell r="A16" t="str">
            <v xml:space="preserve">    Official Bilateral: less new loans</v>
          </cell>
          <cell r="F16">
            <v>4480.3356982688983</v>
          </cell>
          <cell r="G16">
            <v>4380.4229139655436</v>
          </cell>
          <cell r="H16">
            <v>4284.3024756910881</v>
          </cell>
          <cell r="I16">
            <v>4185.1083203923763</v>
          </cell>
          <cell r="J16">
            <v>4090.723733510712</v>
          </cell>
          <cell r="K16">
            <v>3982.6798143944184</v>
          </cell>
        </row>
        <row r="17">
          <cell r="A17" t="str">
            <v xml:space="preserve">     Of which:  Paris Club</v>
          </cell>
          <cell r="F17">
            <v>4405.9385717547839</v>
          </cell>
          <cell r="G17">
            <v>4312.0997123221568</v>
          </cell>
          <cell r="H17">
            <v>4222.0531989184283</v>
          </cell>
          <cell r="I17">
            <v>4128.9329684904433</v>
          </cell>
          <cell r="J17">
            <v>4038.4666833235046</v>
          </cell>
          <cell r="K17">
            <v>3933.0349030168104</v>
          </cell>
        </row>
        <row r="18">
          <cell r="A18" t="str">
            <v xml:space="preserve">    Commercial</v>
          </cell>
          <cell r="F18">
            <v>231.82716847048474</v>
          </cell>
          <cell r="G18">
            <v>231.82716847048474</v>
          </cell>
          <cell r="H18">
            <v>231.82716847048474</v>
          </cell>
          <cell r="I18">
            <v>231.82716847048474</v>
          </cell>
          <cell r="J18">
            <v>231.82716847048474</v>
          </cell>
          <cell r="K18">
            <v>231.82716847048474</v>
          </cell>
        </row>
        <row r="19">
          <cell r="A19" t="str">
            <v xml:space="preserve">    New debt</v>
          </cell>
          <cell r="F19">
            <v>0</v>
          </cell>
          <cell r="G19">
            <v>350.55292945030408</v>
          </cell>
          <cell r="H19">
            <v>796.46136950805749</v>
          </cell>
          <cell r="I19">
            <v>1236.0883699437481</v>
          </cell>
          <cell r="J19">
            <v>1702.9661205537213</v>
          </cell>
          <cell r="K19">
            <v>2215.1924469549863</v>
          </cell>
        </row>
        <row r="20">
          <cell r="A20" t="str">
            <v xml:space="preserve">       Of which:  multilateral</v>
          </cell>
          <cell r="F20">
            <v>0</v>
          </cell>
          <cell r="G20">
            <v>197.75111968681219</v>
          </cell>
          <cell r="H20">
            <v>452.4574605129506</v>
          </cell>
          <cell r="I20">
            <v>678.73761920912079</v>
          </cell>
          <cell r="J20">
            <v>915.19103887603535</v>
          </cell>
          <cell r="K20">
            <v>1174.5126559131604</v>
          </cell>
        </row>
        <row r="21">
          <cell r="A21" t="str">
            <v>Nominal debt before rescheduling</v>
          </cell>
          <cell r="F21">
            <v>7678.9449600214793</v>
          </cell>
          <cell r="G21">
            <v>7511.1881442628537</v>
          </cell>
          <cell r="H21">
            <v>7501.243456479624</v>
          </cell>
          <cell r="I21">
            <v>7523.0022720488987</v>
          </cell>
          <cell r="J21">
            <v>7583.559408530059</v>
          </cell>
          <cell r="K21">
            <v>7615.0859920347757</v>
          </cell>
        </row>
        <row r="22">
          <cell r="A22" t="str">
            <v xml:space="preserve">    Multilateral</v>
          </cell>
        </row>
        <row r="23">
          <cell r="A23" t="str">
            <v xml:space="preserve">    Official Bilateral</v>
          </cell>
        </row>
        <row r="24">
          <cell r="A24" t="str">
            <v xml:space="preserve">     o/w Paris Club</v>
          </cell>
        </row>
        <row r="25">
          <cell r="A25" t="str">
            <v xml:space="preserve">    Commercial</v>
          </cell>
        </row>
        <row r="26">
          <cell r="A26" t="str">
            <v xml:space="preserve">    New debt</v>
          </cell>
          <cell r="F26">
            <v>0</v>
          </cell>
          <cell r="G26">
            <v>350.55292945030408</v>
          </cell>
          <cell r="H26">
            <v>796.46136950805749</v>
          </cell>
          <cell r="I26">
            <v>1236.0883699437481</v>
          </cell>
          <cell r="J26">
            <v>1702.9661205537213</v>
          </cell>
          <cell r="K26">
            <v>2215.1924469549863</v>
          </cell>
        </row>
        <row r="27">
          <cell r="A27" t="str">
            <v xml:space="preserve">     o/w Multilateral</v>
          </cell>
          <cell r="F27">
            <v>0</v>
          </cell>
          <cell r="G27">
            <v>197.75111968681219</v>
          </cell>
          <cell r="H27">
            <v>452.4574605129506</v>
          </cell>
          <cell r="I27">
            <v>678.73761920912079</v>
          </cell>
          <cell r="J27">
            <v>915.19103887603535</v>
          </cell>
          <cell r="K27">
            <v>1174.5126559131604</v>
          </cell>
        </row>
        <row r="30">
          <cell r="A30" t="str">
            <v>NPV of debt after rescheduling (Naples terms)</v>
          </cell>
          <cell r="F30">
            <v>4896.2639910299586</v>
          </cell>
          <cell r="G30">
            <v>4877.3383868914507</v>
          </cell>
          <cell r="H30">
            <v>4932.9750505073152</v>
          </cell>
          <cell r="I30">
            <v>5019.077812326429</v>
          </cell>
          <cell r="J30">
            <v>5147.4463366523569</v>
          </cell>
          <cell r="K30">
            <v>5288.938031729067</v>
          </cell>
        </row>
        <row r="31">
          <cell r="A31" t="str">
            <v xml:space="preserve">    Multilateral</v>
          </cell>
          <cell r="F31">
            <v>1196.1020713170217</v>
          </cell>
          <cell r="G31">
            <v>1165.3370073683307</v>
          </cell>
          <cell r="H31">
            <v>1176.4484278245664</v>
          </cell>
          <cell r="I31">
            <v>1202.7865713837959</v>
          </cell>
          <cell r="J31">
            <v>1251.4629346671461</v>
          </cell>
          <cell r="K31">
            <v>1307.2090605836815</v>
          </cell>
        </row>
        <row r="32">
          <cell r="A32" t="str">
            <v xml:space="preserve">    Official bilateral</v>
          </cell>
          <cell r="F32">
            <v>3498.1324648042523</v>
          </cell>
          <cell r="G32">
            <v>3509.0190304369112</v>
          </cell>
          <cell r="H32">
            <v>3552.5474319396576</v>
          </cell>
          <cell r="I32">
            <v>3611.2692342055561</v>
          </cell>
          <cell r="J32">
            <v>3689.8704845806274</v>
          </cell>
          <cell r="K32">
            <v>3774.4748302734342</v>
          </cell>
        </row>
        <row r="33">
          <cell r="A33" t="str">
            <v xml:space="preserve">     Of which:  Paris Club</v>
          </cell>
          <cell r="F33">
            <v>3451.7647491762755</v>
          </cell>
          <cell r="G33">
            <v>3374.9318470540557</v>
          </cell>
          <cell r="H33">
            <v>3305.1674487777955</v>
          </cell>
          <cell r="I33">
            <v>3234.0994797880358</v>
          </cell>
          <cell r="J33">
            <v>3166.7786828105354</v>
          </cell>
          <cell r="K33">
            <v>3086.3295429253312</v>
          </cell>
        </row>
        <row r="34">
          <cell r="A34" t="str">
            <v xml:space="preserve">    Commercial</v>
          </cell>
          <cell r="F34">
            <v>202.0294549086847</v>
          </cell>
          <cell r="G34">
            <v>202.98234908620924</v>
          </cell>
          <cell r="H34">
            <v>203.97919074309212</v>
          </cell>
          <cell r="I34">
            <v>205.02200673707631</v>
          </cell>
          <cell r="J34">
            <v>206.11291740458381</v>
          </cell>
          <cell r="K34">
            <v>207.25414087195188</v>
          </cell>
        </row>
        <row r="35">
          <cell r="A35" t="str">
            <v xml:space="preserve">NPV of debt before rescheduling </v>
          </cell>
          <cell r="F35">
            <v>7178.8086124098627</v>
          </cell>
          <cell r="G35">
            <v>6835.1496784557667</v>
          </cell>
          <cell r="H35">
            <v>6606.5785789946094</v>
          </cell>
          <cell r="I35">
            <v>6433.8238312225039</v>
          </cell>
          <cell r="J35">
            <v>6299.4095131619924</v>
          </cell>
          <cell r="K35">
            <v>6127.3943616715569</v>
          </cell>
        </row>
        <row r="36">
          <cell r="A36" t="str">
            <v>Existing debt</v>
          </cell>
          <cell r="F36">
            <v>7178.8086124098627</v>
          </cell>
          <cell r="G36">
            <v>6656.1808244336307</v>
          </cell>
          <cell r="H36">
            <v>6198.6327095156203</v>
          </cell>
          <cell r="I36">
            <v>5786.7572840713437</v>
          </cell>
          <cell r="J36">
            <v>5391.4146549848429</v>
          </cell>
          <cell r="K36">
            <v>4927.854451482588</v>
          </cell>
        </row>
        <row r="37">
          <cell r="A37" t="str">
            <v>New debt</v>
          </cell>
          <cell r="F37">
            <v>0</v>
          </cell>
          <cell r="G37">
            <v>178.96885402213582</v>
          </cell>
          <cell r="H37">
            <v>407.94586947898887</v>
          </cell>
          <cell r="I37">
            <v>647.06654715116042</v>
          </cell>
          <cell r="J37">
            <v>907.99485817714947</v>
          </cell>
          <cell r="K37">
            <v>1199.5399101889689</v>
          </cell>
        </row>
        <row r="39">
          <cell r="F39" t="str">
            <v>(in percent of exports of goods and services) 2/</v>
          </cell>
        </row>
        <row r="40">
          <cell r="A40" t="str">
            <v>NPV of debt after recheduling 3/</v>
          </cell>
          <cell r="F40">
            <v>214.09233228700097</v>
          </cell>
          <cell r="G40">
            <v>200.5093982667959</v>
          </cell>
          <cell r="H40">
            <v>190.24573638043285</v>
          </cell>
          <cell r="I40">
            <v>178.74211063371231</v>
          </cell>
          <cell r="J40">
            <v>176.44679554962556</v>
          </cell>
          <cell r="K40">
            <v>171.15228521710506</v>
          </cell>
        </row>
        <row r="41">
          <cell r="A41" t="str">
            <v>of which: multilateral</v>
          </cell>
          <cell r="F41">
            <v>52.300342173279503</v>
          </cell>
          <cell r="G41">
            <v>47.907486335877437</v>
          </cell>
          <cell r="H41">
            <v>45.371058068106322</v>
          </cell>
          <cell r="I41">
            <v>42.834285191401541</v>
          </cell>
          <cell r="J41">
            <v>42.898285893497331</v>
          </cell>
          <cell r="K41">
            <v>42.301841434557232</v>
          </cell>
        </row>
        <row r="42">
          <cell r="A42" t="str">
            <v>NPV of debt before recheduling 3/</v>
          </cell>
          <cell r="F42">
            <v>313.89808263780623</v>
          </cell>
          <cell r="G42">
            <v>273.63834657221537</v>
          </cell>
          <cell r="H42">
            <v>239.05724888115122</v>
          </cell>
          <cell r="I42">
            <v>206.08112672405207</v>
          </cell>
          <cell r="J42">
            <v>184.80966621791777</v>
          </cell>
          <cell r="K42">
            <v>159.46746691467638</v>
          </cell>
        </row>
        <row r="44">
          <cell r="A44" t="str">
            <v>Debt service</v>
          </cell>
          <cell r="F44">
            <v>0</v>
          </cell>
          <cell r="G44">
            <v>15.844175989279041</v>
          </cell>
          <cell r="H44">
            <v>14.402673888557688</v>
          </cell>
          <cell r="I44">
            <v>12.903545013174575</v>
          </cell>
          <cell r="J44">
            <v>11.279086675075279</v>
          </cell>
          <cell r="K44">
            <v>10.836387145750013</v>
          </cell>
        </row>
        <row r="45">
          <cell r="A45" t="str">
            <v>o/w multilateral</v>
          </cell>
          <cell r="F45">
            <v>0</v>
          </cell>
          <cell r="G45">
            <v>6.5853679907865557</v>
          </cell>
          <cell r="H45">
            <v>5.6890520286756203</v>
          </cell>
          <cell r="I45">
            <v>4.5987045527079138</v>
          </cell>
          <cell r="J45">
            <v>3.7731955922620837</v>
          </cell>
          <cell r="K45">
            <v>3.627021230078066</v>
          </cell>
        </row>
        <row r="47">
          <cell r="F47" t="str">
            <v>(in percent)</v>
          </cell>
        </row>
        <row r="48">
          <cell r="A48" t="str">
            <v>NPV of debt-to-revenue ratio (after resched.) 4/</v>
          </cell>
          <cell r="F48">
            <v>343.91371831196022</v>
          </cell>
          <cell r="G48">
            <v>287.44191808149083</v>
          </cell>
          <cell r="H48">
            <v>270.14282167708978</v>
          </cell>
          <cell r="I48">
            <v>264.18492837646733</v>
          </cell>
          <cell r="J48">
            <v>240.06578394437298</v>
          </cell>
          <cell r="K48">
            <v>220.32608312369445</v>
          </cell>
        </row>
        <row r="49">
          <cell r="A49" t="str">
            <v>NPV of debt-to-revenue ratio (before resched.) 4/</v>
          </cell>
          <cell r="F49">
            <v>504.23971572342731</v>
          </cell>
          <cell r="G49">
            <v>402.82391298291867</v>
          </cell>
          <cell r="H49">
            <v>361.79379799974424</v>
          </cell>
          <cell r="I49">
            <v>338.65171085093749</v>
          </cell>
          <cell r="J49">
            <v>293.79085943951418</v>
          </cell>
          <cell r="K49">
            <v>255.25441806319517</v>
          </cell>
        </row>
        <row r="50">
          <cell r="A50" t="str">
            <v>NPV of debt-to-GDP ratio (after rescheduling)</v>
          </cell>
          <cell r="F50">
            <v>53.299164479312523</v>
          </cell>
          <cell r="G50">
            <v>54.646540650844642</v>
          </cell>
          <cell r="H50">
            <v>51.588211333267473</v>
          </cell>
          <cell r="I50">
            <v>48.285871428669786</v>
          </cell>
          <cell r="J50">
            <v>45.169900529984119</v>
          </cell>
          <cell r="K50">
            <v>42.447296666404199</v>
          </cell>
        </row>
        <row r="51">
          <cell r="A51" t="str">
            <v>NPV of debt-to-GDP ratio (before rescheduling)</v>
          </cell>
          <cell r="F51">
            <v>78.146215502128442</v>
          </cell>
          <cell r="G51">
            <v>74.576998179864106</v>
          </cell>
          <cell r="H51">
            <v>64.824243163952318</v>
          </cell>
          <cell r="I51">
            <v>55.671306294825499</v>
          </cell>
          <cell r="J51">
            <v>47.310772712191806</v>
          </cell>
          <cell r="K51">
            <v>39.549357276655115</v>
          </cell>
        </row>
        <row r="52">
          <cell r="A52" t="str">
            <v>Grant element in total debt</v>
          </cell>
          <cell r="F52">
            <v>22.987089549689671</v>
          </cell>
          <cell r="G52">
            <v>24.751719168765121</v>
          </cell>
          <cell r="H52">
            <v>26.592269023243094</v>
          </cell>
          <cell r="I52">
            <v>27.978244367902143</v>
          </cell>
          <cell r="J52">
            <v>29.118991875937503</v>
          </cell>
          <cell r="K52">
            <v>30.222696331915849</v>
          </cell>
        </row>
        <row r="53">
          <cell r="A53" t="str">
            <v>Grant element in new borrowing</v>
          </cell>
          <cell r="F53">
            <v>0</v>
          </cell>
          <cell r="G53">
            <v>48.946695638009999</v>
          </cell>
          <cell r="H53">
            <v>48.780206410894635</v>
          </cell>
          <cell r="I53">
            <v>47.652080313593828</v>
          </cell>
          <cell r="J53">
            <v>46.681566519836935</v>
          </cell>
          <cell r="K53">
            <v>45.849404107626768</v>
          </cell>
        </row>
        <row r="55">
          <cell r="A55" t="str">
            <v>Sources: Cameroonian authorities; and staff estimates and projections.</v>
          </cell>
        </row>
        <row r="57">
          <cell r="A57" t="str">
            <v>1/ All debt indicators refer to public and publicly guaranteed (PPG) debt and are defined after rescheduling, unless otherwise indicated.</v>
          </cell>
        </row>
        <row r="58">
          <cell r="A58" t="str">
            <v>2/ As defined in IMF, Balance of Payments Manual, 5th edition, 1993.</v>
          </cell>
        </row>
        <row r="59">
          <cell r="A59" t="str">
            <v>3/ Based on a three-year average of exports on the previous year (e.g., export average over 1997-99 for NPV of debt-to-exports ratio in 1999).</v>
          </cell>
        </row>
        <row r="60">
          <cell r="A60" t="str">
            <v>4/ Revenues are defined as central government revenues, excluding grants.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e"/>
      <sheetName val="TC"/>
      <sheetName val="Asp"/>
      <sheetName val="Out"/>
      <sheetName val="Weta"/>
      <sheetName val="New WETA"/>
      <sheetName val="T-BOP"/>
      <sheetName val="T-Rq"/>
      <sheetName val="T-IMF"/>
      <sheetName val="T-DSvc"/>
      <sheetName val="T-DSA"/>
      <sheetName val="CAPACITY"/>
      <sheetName val="Main"/>
      <sheetName val="Ind"/>
      <sheetName val="X"/>
      <sheetName val="X-Id"/>
      <sheetName val="M"/>
      <sheetName val="M-Id"/>
      <sheetName val="Dbt"/>
      <sheetName val="Svc"/>
      <sheetName val="Tr"/>
      <sheetName val="IMF"/>
      <sheetName val="Amt"/>
      <sheetName val="NEW-BIL"/>
      <sheetName val="Dsb"/>
      <sheetName val="Int"/>
      <sheetName val="Req"/>
      <sheetName val="BOG"/>
      <sheetName val="hipc2"/>
      <sheetName val="hipc1"/>
      <sheetName val="NEWDSA"/>
      <sheetName val="N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2 (2)"/>
      <sheetName val="trim9701"/>
      <sheetName val="ana3"/>
      <sheetName val="ana2"/>
      <sheetName val="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2 (2)"/>
      <sheetName val="tricomp00pub99rev"/>
      <sheetName val="ana3"/>
      <sheetName val="ana2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/>
      <sheetData sheetId="1" refreshError="1">
        <row r="1">
          <cell r="O1" t="str">
            <v>Lyon</v>
          </cell>
        </row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R1"/>
      <sheetName val="A"/>
      <sheetName val="WEO Input"/>
    </sheetNames>
    <sheetDataSet>
      <sheetData sheetId="0" refreshError="1"/>
      <sheetData sheetId="1" refreshError="1">
        <row r="3">
          <cell r="B3">
            <v>3700000</v>
          </cell>
        </row>
        <row r="4">
          <cell r="A4" t="str">
            <v>employment</v>
          </cell>
          <cell r="B4">
            <v>185000</v>
          </cell>
          <cell r="C4">
            <v>259000.00000000003</v>
          </cell>
          <cell r="D4">
            <v>46250</v>
          </cell>
        </row>
        <row r="5">
          <cell r="A5" t="str">
            <v>Unemployed</v>
          </cell>
          <cell r="B5">
            <v>494635.77498989948</v>
          </cell>
        </row>
        <row r="6">
          <cell r="A6" t="str">
            <v>New rate 25%</v>
          </cell>
          <cell r="B6">
            <v>14.618534459186472</v>
          </cell>
        </row>
        <row r="9">
          <cell r="B9">
            <v>13.368534459186474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  <sheetName val="Cam_Relief"/>
      <sheetName val="W-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0">
          <cell r="C60">
            <v>5.4123279308905134E-2</v>
          </cell>
        </row>
        <row r="61">
          <cell r="C61">
            <v>5.0408734278118296E-2</v>
          </cell>
        </row>
        <row r="62">
          <cell r="C62">
            <v>4.6120000000000008E-2</v>
          </cell>
        </row>
        <row r="63">
          <cell r="C63">
            <v>5.9950000000000003E-2</v>
          </cell>
        </row>
        <row r="64">
          <cell r="C64">
            <v>5.1588915167871709E-2</v>
          </cell>
        </row>
        <row r="65">
          <cell r="C65">
            <v>4.8712733333333327E-2</v>
          </cell>
        </row>
        <row r="66">
          <cell r="C66">
            <v>5.9950000000000003E-2</v>
          </cell>
        </row>
        <row r="67">
          <cell r="C67">
            <v>5.9950000000000003E-2</v>
          </cell>
        </row>
        <row r="68">
          <cell r="C68">
            <v>4.8712733333333327E-2</v>
          </cell>
        </row>
        <row r="69">
          <cell r="C69">
            <v>4.6120000000000001E-2</v>
          </cell>
        </row>
        <row r="70">
          <cell r="C70">
            <v>4.6120000000000001E-2</v>
          </cell>
        </row>
        <row r="79">
          <cell r="C79">
            <v>4.6120000000000001E-2</v>
          </cell>
        </row>
        <row r="81">
          <cell r="C81">
            <v>4.6120000000000001E-2</v>
          </cell>
        </row>
        <row r="84">
          <cell r="C84">
            <v>4.6120000000000001E-2</v>
          </cell>
        </row>
        <row r="87">
          <cell r="C87">
            <v>4.6120000000000001E-2</v>
          </cell>
        </row>
        <row r="99">
          <cell r="C99">
            <v>4.6120000000000001E-2</v>
          </cell>
        </row>
        <row r="109">
          <cell r="C109">
            <v>1.3359000000000001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hared Data"/>
      <sheetName val="Output_q"/>
      <sheetName val="Output_a"/>
      <sheetName val="GDP defl."/>
      <sheetName val="NGDP_q"/>
      <sheetName val="RGDP_q"/>
      <sheetName val="NGDP_a"/>
      <sheetName val="RGDP_a"/>
      <sheetName val="Expenditure &amp; Saving"/>
      <sheetName val="REAL_MACRO"/>
      <sheetName val="Chart1"/>
      <sheetName val="Chart2"/>
      <sheetName val="Chart3"/>
      <sheetName val="Sheet1 (2)"/>
      <sheetName val="Pane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AF9">
            <v>2007</v>
          </cell>
        </row>
        <row r="13">
          <cell r="AF13">
            <v>683933.17362196709</v>
          </cell>
        </row>
        <row r="14">
          <cell r="AF14">
            <v>7933.0886628489825</v>
          </cell>
        </row>
        <row r="15">
          <cell r="AF15">
            <v>86.212722772765346</v>
          </cell>
        </row>
        <row r="16">
          <cell r="AF16">
            <v>128021.67684491353</v>
          </cell>
        </row>
        <row r="18">
          <cell r="AF18">
            <v>-45737.561527682468</v>
          </cell>
        </row>
        <row r="19">
          <cell r="AF19">
            <v>368282.16169571079</v>
          </cell>
        </row>
        <row r="20">
          <cell r="AF20">
            <v>414019.72322339326</v>
          </cell>
        </row>
        <row r="22">
          <cell r="AF22">
            <v>729670.73514964955</v>
          </cell>
        </row>
        <row r="23">
          <cell r="AF23">
            <v>729670.73514964955</v>
          </cell>
        </row>
        <row r="24">
          <cell r="AF24">
            <v>582681.39654189209</v>
          </cell>
        </row>
        <row r="25">
          <cell r="AF25">
            <v>533200.99116939015</v>
          </cell>
        </row>
        <row r="26">
          <cell r="AF26">
            <v>49480.40537250194</v>
          </cell>
        </row>
        <row r="27">
          <cell r="AF27">
            <v>158499.18383578243</v>
          </cell>
        </row>
        <row r="28">
          <cell r="AF28">
            <v>115641.39657325322</v>
          </cell>
        </row>
        <row r="29">
          <cell r="AF29">
            <v>42857.787262529208</v>
          </cell>
        </row>
        <row r="30">
          <cell r="AF30">
            <v>-11509.845228024991</v>
          </cell>
        </row>
        <row r="32">
          <cell r="AF32">
            <v>0</v>
          </cell>
        </row>
        <row r="35">
          <cell r="AF35">
            <v>146989.33860775744</v>
          </cell>
        </row>
        <row r="36">
          <cell r="AF36">
            <v>146989.33860775744</v>
          </cell>
        </row>
        <row r="37">
          <cell r="AF37">
            <v>42857.787262529208</v>
          </cell>
        </row>
        <row r="38">
          <cell r="AF38">
            <v>104131.55134522823</v>
          </cell>
        </row>
        <row r="39">
          <cell r="AF39">
            <v>104131.55134522823</v>
          </cell>
        </row>
        <row r="40">
          <cell r="AF40">
            <v>104131.55134522823</v>
          </cell>
        </row>
        <row r="41">
          <cell r="AF41">
            <v>135904.06141996395</v>
          </cell>
        </row>
        <row r="42">
          <cell r="AF42">
            <v>58095.69413738836</v>
          </cell>
        </row>
        <row r="43">
          <cell r="AF43">
            <v>77808.367282575593</v>
          </cell>
        </row>
        <row r="45">
          <cell r="AF45">
            <v>11085.277187793474</v>
          </cell>
        </row>
        <row r="49">
          <cell r="AF49">
            <v>21.491769119683525</v>
          </cell>
        </row>
        <row r="50">
          <cell r="AF50">
            <v>21.491769119683525</v>
          </cell>
        </row>
        <row r="51">
          <cell r="AF51">
            <v>6.2663705922558668</v>
          </cell>
        </row>
        <row r="52">
          <cell r="AF52">
            <v>15.225398527427657</v>
          </cell>
        </row>
        <row r="53">
          <cell r="AF53">
            <v>15.225398527427657</v>
          </cell>
        </row>
        <row r="55">
          <cell r="AF55">
            <v>19.870956207642987</v>
          </cell>
        </row>
        <row r="56">
          <cell r="AF56">
            <v>8.4943524276978284</v>
          </cell>
        </row>
        <row r="57">
          <cell r="AF57">
            <v>11.376603779945158</v>
          </cell>
        </row>
        <row r="58">
          <cell r="AF58">
            <v>19.870956207642987</v>
          </cell>
        </row>
        <row r="60">
          <cell r="AF60">
            <v>1.6208129120405381</v>
          </cell>
        </row>
        <row r="63">
          <cell r="AF63">
            <v>0.75</v>
          </cell>
        </row>
        <row r="64">
          <cell r="AF64">
            <v>0.80237454101357886</v>
          </cell>
        </row>
        <row r="65">
          <cell r="AF65">
            <v>14.804337760642138</v>
          </cell>
        </row>
      </sheetData>
      <sheetData sheetId="10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X38"/>
  <sheetViews>
    <sheetView showGridLines="0" tabSelected="1" topLeftCell="A4" zoomScale="80" zoomScaleNormal="80" workbookViewId="0">
      <selection activeCell="B38" sqref="B38:N38"/>
    </sheetView>
  </sheetViews>
  <sheetFormatPr defaultColWidth="5.42578125" defaultRowHeight="15"/>
  <cols>
    <col min="1" max="1" width="2.42578125" style="11" bestFit="1" customWidth="1"/>
    <col min="2" max="2" width="41.85546875" style="11" customWidth="1"/>
    <col min="3" max="4" width="9.5703125" style="19" bestFit="1" customWidth="1"/>
    <col min="5" max="11" width="10.28515625" style="19" bestFit="1" customWidth="1"/>
    <col min="12" max="13" width="9.5703125" style="19" bestFit="1" customWidth="1"/>
    <col min="14" max="14" width="10.28515625" style="11" bestFit="1" customWidth="1"/>
    <col min="15" max="15" width="9.28515625" style="11" bestFit="1" customWidth="1"/>
    <col min="16" max="16" width="9.5703125" style="11" bestFit="1" customWidth="1"/>
    <col min="17" max="17" width="9.28515625" style="11" bestFit="1" customWidth="1"/>
    <col min="18" max="20" width="10.28515625" style="11" bestFit="1" customWidth="1"/>
    <col min="21" max="22" width="9.28515625" style="11" bestFit="1" customWidth="1"/>
    <col min="23" max="23" width="12.140625" style="11" bestFit="1" customWidth="1"/>
    <col min="24" max="24" width="20.5703125" style="11" bestFit="1" customWidth="1"/>
    <col min="25" max="16384" width="5.42578125" style="11"/>
  </cols>
  <sheetData>
    <row r="6" spans="2:24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24">
      <c r="B7" s="31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2:24">
      <c r="B8" s="31" t="s">
        <v>18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2:24">
      <c r="B9" s="32" t="s">
        <v>5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2:24" ht="24.75" customHeight="1">
      <c r="B10" s="12"/>
      <c r="C10" s="10">
        <v>2023</v>
      </c>
      <c r="D10" s="10">
        <f>C10+1</f>
        <v>2024</v>
      </c>
      <c r="E10" s="10">
        <f t="shared" ref="E10:U10" si="0">D10+1</f>
        <v>2025</v>
      </c>
      <c r="F10" s="10">
        <f t="shared" si="0"/>
        <v>2026</v>
      </c>
      <c r="G10" s="10">
        <f t="shared" si="0"/>
        <v>2027</v>
      </c>
      <c r="H10" s="10">
        <f t="shared" si="0"/>
        <v>2028</v>
      </c>
      <c r="I10" s="10">
        <f t="shared" si="0"/>
        <v>2029</v>
      </c>
      <c r="J10" s="10">
        <f t="shared" si="0"/>
        <v>2030</v>
      </c>
      <c r="K10" s="10">
        <f t="shared" si="0"/>
        <v>2031</v>
      </c>
      <c r="L10" s="10">
        <f t="shared" si="0"/>
        <v>2032</v>
      </c>
      <c r="M10" s="10">
        <f t="shared" si="0"/>
        <v>2033</v>
      </c>
      <c r="N10" s="10">
        <f t="shared" si="0"/>
        <v>2034</v>
      </c>
      <c r="O10" s="10">
        <f t="shared" si="0"/>
        <v>2035</v>
      </c>
      <c r="P10" s="10">
        <f t="shared" si="0"/>
        <v>2036</v>
      </c>
      <c r="Q10" s="10">
        <f t="shared" si="0"/>
        <v>2037</v>
      </c>
      <c r="R10" s="10">
        <f t="shared" si="0"/>
        <v>2038</v>
      </c>
      <c r="S10" s="10">
        <f t="shared" si="0"/>
        <v>2039</v>
      </c>
      <c r="T10" s="10">
        <f t="shared" si="0"/>
        <v>2040</v>
      </c>
      <c r="U10" s="10">
        <f t="shared" si="0"/>
        <v>2041</v>
      </c>
      <c r="V10" s="10">
        <f t="shared" ref="V10" si="1">U10+1</f>
        <v>2042</v>
      </c>
    </row>
    <row r="11" spans="2:24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2:24" s="14" customFormat="1" ht="15.75" thickBot="1">
      <c r="B12" s="3" t="s">
        <v>6</v>
      </c>
      <c r="C12" s="23">
        <f>SUM(C14:C17)</f>
        <v>145589.15338496576</v>
      </c>
      <c r="D12" s="23">
        <f t="shared" ref="D12:U12" si="2">SUM(D14:D17)</f>
        <v>150880.33262692118</v>
      </c>
      <c r="E12" s="23">
        <f t="shared" si="2"/>
        <v>156022.03461315954</v>
      </c>
      <c r="F12" s="23">
        <f t="shared" si="2"/>
        <v>223345.84908979083</v>
      </c>
      <c r="G12" s="23">
        <f t="shared" si="2"/>
        <v>193967.39178570441</v>
      </c>
      <c r="H12" s="23">
        <f t="shared" si="2"/>
        <v>218609.9916479816</v>
      </c>
      <c r="I12" s="23">
        <f t="shared" si="2"/>
        <v>266313.95284094301</v>
      </c>
      <c r="J12" s="23">
        <f t="shared" si="2"/>
        <v>122364.40603586528</v>
      </c>
      <c r="K12" s="23">
        <f t="shared" si="2"/>
        <v>189815.13850425632</v>
      </c>
      <c r="L12" s="23">
        <f t="shared" si="2"/>
        <v>145124.38178850888</v>
      </c>
      <c r="M12" s="23">
        <f t="shared" si="2"/>
        <v>122716.42365613733</v>
      </c>
      <c r="N12" s="23">
        <f t="shared" si="2"/>
        <v>209045.70504812381</v>
      </c>
      <c r="O12" s="23">
        <f t="shared" si="2"/>
        <v>76219.606135505819</v>
      </c>
      <c r="P12" s="23">
        <f t="shared" si="2"/>
        <v>118651.67039948779</v>
      </c>
      <c r="Q12" s="23">
        <f t="shared" si="2"/>
        <v>89907.373875880658</v>
      </c>
      <c r="R12" s="23">
        <f t="shared" si="2"/>
        <v>155506.93779156049</v>
      </c>
      <c r="S12" s="23">
        <f t="shared" si="2"/>
        <v>172986.07883497159</v>
      </c>
      <c r="T12" s="23">
        <f t="shared" si="2"/>
        <v>136554.67486454279</v>
      </c>
      <c r="U12" s="23">
        <f t="shared" si="2"/>
        <v>75961.0407416089</v>
      </c>
      <c r="V12" s="23">
        <f t="shared" ref="V12" si="3">SUM(V14:V17)</f>
        <v>69851.50895765498</v>
      </c>
      <c r="W12" s="13"/>
      <c r="X12" s="18"/>
    </row>
    <row r="13" spans="2:24" ht="15.75" thickTop="1">
      <c r="B13" s="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X13" s="18"/>
    </row>
    <row r="14" spans="2:24" s="14" customFormat="1">
      <c r="B14" s="9" t="s">
        <v>7</v>
      </c>
      <c r="C14" s="25">
        <f>C25+C20</f>
        <v>37935.000263493195</v>
      </c>
      <c r="D14" s="25">
        <f t="shared" ref="D14:U14" si="4">D25+D20</f>
        <v>20697.853357304906</v>
      </c>
      <c r="E14" s="25">
        <f t="shared" si="4"/>
        <v>10512.896000000001</v>
      </c>
      <c r="F14" s="25">
        <f t="shared" si="4"/>
        <v>61150.2</v>
      </c>
      <c r="G14" s="25">
        <f t="shared" si="4"/>
        <v>16456.05</v>
      </c>
      <c r="H14" s="25">
        <f t="shared" si="4"/>
        <v>82474.7</v>
      </c>
      <c r="I14" s="25">
        <f t="shared" si="4"/>
        <v>140360.81</v>
      </c>
      <c r="J14" s="25">
        <f t="shared" si="4"/>
        <v>10000</v>
      </c>
      <c r="K14" s="25">
        <f t="shared" si="4"/>
        <v>81441.8</v>
      </c>
      <c r="L14" s="25">
        <f t="shared" si="4"/>
        <v>50444.7</v>
      </c>
      <c r="M14" s="25">
        <f t="shared" si="4"/>
        <v>32000</v>
      </c>
      <c r="N14" s="25">
        <f t="shared" si="4"/>
        <v>132517.70000000001</v>
      </c>
      <c r="O14" s="25">
        <f t="shared" si="4"/>
        <v>10000</v>
      </c>
      <c r="P14" s="25">
        <f t="shared" si="4"/>
        <v>52916.683985944983</v>
      </c>
      <c r="Q14" s="25">
        <f t="shared" si="4"/>
        <v>30997.433497699996</v>
      </c>
      <c r="R14" s="25">
        <f t="shared" si="4"/>
        <v>100500.88807732501</v>
      </c>
      <c r="S14" s="25">
        <f t="shared" si="4"/>
        <v>130734.569827265</v>
      </c>
      <c r="T14" s="25">
        <f t="shared" si="4"/>
        <v>111828.4334977</v>
      </c>
      <c r="U14" s="25">
        <f t="shared" si="4"/>
        <v>60435.283394854996</v>
      </c>
      <c r="V14" s="25">
        <f t="shared" ref="V14" si="5">V25+V20</f>
        <v>62004.085841319997</v>
      </c>
      <c r="X14" s="18"/>
    </row>
    <row r="15" spans="2:24" s="14" customFormat="1">
      <c r="B15" s="9" t="s">
        <v>0</v>
      </c>
      <c r="C15" s="25">
        <f>C21+C26</f>
        <v>77306.281250803382</v>
      </c>
      <c r="D15" s="25">
        <f t="shared" ref="D15:U15" si="6">D21+D26</f>
        <v>98085.159579036816</v>
      </c>
      <c r="E15" s="25">
        <f t="shared" si="6"/>
        <v>109149.35420556623</v>
      </c>
      <c r="F15" s="25">
        <f t="shared" si="6"/>
        <v>121251.81124950413</v>
      </c>
      <c r="G15" s="25">
        <f t="shared" si="6"/>
        <v>131583.90301287049</v>
      </c>
      <c r="H15" s="25">
        <f t="shared" si="6"/>
        <v>136026.6783723066</v>
      </c>
      <c r="I15" s="25">
        <f t="shared" si="6"/>
        <v>125820.27149748118</v>
      </c>
      <c r="J15" s="25">
        <f t="shared" si="6"/>
        <v>112308.93081998275</v>
      </c>
      <c r="K15" s="25">
        <f t="shared" si="6"/>
        <v>108284.15537883481</v>
      </c>
      <c r="L15" s="25">
        <f t="shared" si="6"/>
        <v>94609.233341371379</v>
      </c>
      <c r="M15" s="25">
        <f t="shared" si="6"/>
        <v>90656.739354674806</v>
      </c>
      <c r="N15" s="25">
        <f t="shared" si="6"/>
        <v>76423.534430907297</v>
      </c>
      <c r="O15" s="25">
        <f t="shared" si="6"/>
        <v>66181.515377817297</v>
      </c>
      <c r="P15" s="25">
        <f t="shared" si="6"/>
        <v>65675.690226437306</v>
      </c>
      <c r="Q15" s="25">
        <f t="shared" si="6"/>
        <v>58865.009156853383</v>
      </c>
      <c r="R15" s="25">
        <f t="shared" si="6"/>
        <v>54928.335102645477</v>
      </c>
      <c r="S15" s="25">
        <f t="shared" si="6"/>
        <v>42165.059193196357</v>
      </c>
      <c r="T15" s="25">
        <f t="shared" si="6"/>
        <v>24657.998151018506</v>
      </c>
      <c r="U15" s="25">
        <f t="shared" si="6"/>
        <v>15487.795807152901</v>
      </c>
      <c r="V15" s="25">
        <f t="shared" ref="V15" si="7">V21+V26</f>
        <v>7812.51481600632</v>
      </c>
      <c r="X15" s="18"/>
    </row>
    <row r="16" spans="2:24" s="14" customFormat="1">
      <c r="B16" s="9" t="s">
        <v>9</v>
      </c>
      <c r="C16" s="25">
        <f>C29</f>
        <v>30294.418764310001</v>
      </c>
      <c r="D16" s="25">
        <f t="shared" ref="D16:U16" si="8">D29</f>
        <v>32043.243022258615</v>
      </c>
      <c r="E16" s="25">
        <f t="shared" si="8"/>
        <v>36268.108263652495</v>
      </c>
      <c r="F16" s="25">
        <f t="shared" si="8"/>
        <v>40858.550033515516</v>
      </c>
      <c r="G16" s="25">
        <f t="shared" si="8"/>
        <v>45859.334543104553</v>
      </c>
      <c r="H16" s="25">
        <f t="shared" si="8"/>
        <v>0</v>
      </c>
      <c r="I16" s="25">
        <f t="shared" si="8"/>
        <v>0</v>
      </c>
      <c r="J16" s="25">
        <f t="shared" si="8"/>
        <v>0</v>
      </c>
      <c r="K16" s="25">
        <f t="shared" si="8"/>
        <v>0</v>
      </c>
      <c r="L16" s="25">
        <f t="shared" si="8"/>
        <v>0</v>
      </c>
      <c r="M16" s="25">
        <f t="shared" si="8"/>
        <v>0</v>
      </c>
      <c r="N16" s="25">
        <f t="shared" si="8"/>
        <v>0</v>
      </c>
      <c r="O16" s="25">
        <f t="shared" si="8"/>
        <v>0</v>
      </c>
      <c r="P16" s="25">
        <f t="shared" si="8"/>
        <v>0</v>
      </c>
      <c r="Q16" s="25">
        <f t="shared" si="8"/>
        <v>0</v>
      </c>
      <c r="R16" s="25">
        <f t="shared" si="8"/>
        <v>0</v>
      </c>
      <c r="S16" s="25">
        <f t="shared" si="8"/>
        <v>0</v>
      </c>
      <c r="T16" s="25">
        <f t="shared" si="8"/>
        <v>0</v>
      </c>
      <c r="U16" s="25">
        <f t="shared" si="8"/>
        <v>0</v>
      </c>
      <c r="V16" s="25">
        <f t="shared" ref="V16" si="9">V29</f>
        <v>0</v>
      </c>
      <c r="X16" s="18"/>
    </row>
    <row r="17" spans="2:24" s="14" customFormat="1">
      <c r="B17" s="9" t="s">
        <v>3</v>
      </c>
      <c r="C17" s="25">
        <f t="shared" ref="C17" si="10">C22+C27</f>
        <v>53.4531063591986</v>
      </c>
      <c r="D17" s="25">
        <f t="shared" ref="D17:U17" si="11">D22+D27</f>
        <v>54.076668320843737</v>
      </c>
      <c r="E17" s="25">
        <f t="shared" si="11"/>
        <v>91.67614394081906</v>
      </c>
      <c r="F17" s="25">
        <f t="shared" si="11"/>
        <v>85.287806771213383</v>
      </c>
      <c r="G17" s="25">
        <f t="shared" si="11"/>
        <v>68.104229729400828</v>
      </c>
      <c r="H17" s="25">
        <f t="shared" si="11"/>
        <v>108.61327567502369</v>
      </c>
      <c r="I17" s="25">
        <f t="shared" si="11"/>
        <v>132.87134346177365</v>
      </c>
      <c r="J17" s="25">
        <f t="shared" si="11"/>
        <v>55.475215882523656</v>
      </c>
      <c r="K17" s="25">
        <f t="shared" si="11"/>
        <v>89.183125421523656</v>
      </c>
      <c r="L17" s="25">
        <f t="shared" si="11"/>
        <v>70.448447137523658</v>
      </c>
      <c r="M17" s="25">
        <f t="shared" si="11"/>
        <v>59.684301462523656</v>
      </c>
      <c r="N17" s="25">
        <f t="shared" si="11"/>
        <v>104.47061721652368</v>
      </c>
      <c r="O17" s="25">
        <f t="shared" si="11"/>
        <v>38.090757688523652</v>
      </c>
      <c r="P17" s="25">
        <f t="shared" si="11"/>
        <v>59.296187105496159</v>
      </c>
      <c r="Q17" s="25">
        <f t="shared" si="11"/>
        <v>44.931221327276695</v>
      </c>
      <c r="R17" s="25">
        <f t="shared" si="11"/>
        <v>77.714611589985253</v>
      </c>
      <c r="S17" s="25">
        <f t="shared" si="11"/>
        <v>86.449814510230667</v>
      </c>
      <c r="T17" s="25">
        <f t="shared" si="11"/>
        <v>68.243215824279261</v>
      </c>
      <c r="U17" s="25">
        <f t="shared" si="11"/>
        <v>37.961539601003949</v>
      </c>
      <c r="V17" s="25">
        <f t="shared" ref="V17" si="12">V22+V27</f>
        <v>34.908300328663159</v>
      </c>
      <c r="X17" s="18"/>
    </row>
    <row r="18" spans="2:24" s="14" customFormat="1">
      <c r="B18" s="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X18" s="18"/>
    </row>
    <row r="19" spans="2:24" s="14" customFormat="1">
      <c r="B19" s="6" t="s">
        <v>10</v>
      </c>
      <c r="C19" s="27">
        <f>C20+C21+C22</f>
        <v>113677.0724300056</v>
      </c>
      <c r="D19" s="27">
        <f t="shared" ref="D19:M19" si="13">D20+D21+D22</f>
        <v>77064.106935601318</v>
      </c>
      <c r="E19" s="27">
        <f t="shared" si="13"/>
        <v>61803.527520406213</v>
      </c>
      <c r="F19" s="27">
        <f t="shared" si="13"/>
        <v>106761.76417590848</v>
      </c>
      <c r="G19" s="27">
        <f t="shared" si="13"/>
        <v>51947.448442047913</v>
      </c>
      <c r="H19" s="27">
        <f t="shared" si="13"/>
        <v>160996.30840353479</v>
      </c>
      <c r="I19" s="27">
        <f t="shared" si="13"/>
        <v>208700.26959649616</v>
      </c>
      <c r="J19" s="27">
        <f t="shared" si="13"/>
        <v>64750.722791418455</v>
      </c>
      <c r="K19" s="27">
        <f t="shared" si="13"/>
        <v>132201.4552598095</v>
      </c>
      <c r="L19" s="27">
        <f t="shared" si="13"/>
        <v>87510.698544062063</v>
      </c>
      <c r="M19" s="27">
        <f t="shared" si="13"/>
        <v>65102.740411690502</v>
      </c>
      <c r="N19" s="27">
        <f>N20+N21+N22</f>
        <v>151432.02180367702</v>
      </c>
      <c r="O19" s="27">
        <f>O20+O21+O22</f>
        <v>18605.922891059003</v>
      </c>
      <c r="P19" s="27">
        <f>P20+P21+P22</f>
        <v>8094.8448271030002</v>
      </c>
      <c r="Q19" s="27">
        <f>Q20+Q21+Q22</f>
        <v>8083.952206125</v>
      </c>
      <c r="R19" s="27">
        <f t="shared" ref="R19:U19" si="14">R20+R21+R22</f>
        <v>8083.952206125</v>
      </c>
      <c r="S19" s="27">
        <f t="shared" si="14"/>
        <v>23905.659106125</v>
      </c>
      <c r="T19" s="27">
        <f t="shared" si="14"/>
        <v>86076.54762158799</v>
      </c>
      <c r="U19" s="27">
        <f t="shared" si="14"/>
        <v>0</v>
      </c>
      <c r="V19" s="27">
        <f t="shared" ref="V19" si="15">V20+V21+V22</f>
        <v>0</v>
      </c>
      <c r="X19" s="18"/>
    </row>
    <row r="20" spans="2:24">
      <c r="B20" s="7" t="s">
        <v>7</v>
      </c>
      <c r="C20" s="28">
        <v>37935.000263493195</v>
      </c>
      <c r="D20" s="28">
        <v>20697.853357304906</v>
      </c>
      <c r="E20" s="28">
        <v>10512.896000000001</v>
      </c>
      <c r="F20" s="28">
        <v>61150.2</v>
      </c>
      <c r="G20" s="28">
        <v>16456.05</v>
      </c>
      <c r="H20" s="28">
        <v>82474.7</v>
      </c>
      <c r="I20" s="28">
        <v>140360.81</v>
      </c>
      <c r="J20" s="28">
        <v>10000</v>
      </c>
      <c r="K20" s="28">
        <v>81441.8</v>
      </c>
      <c r="L20" s="28">
        <v>50444.7</v>
      </c>
      <c r="M20" s="28">
        <v>32000</v>
      </c>
      <c r="N20" s="28">
        <v>132517.70000000001</v>
      </c>
      <c r="O20" s="28">
        <v>10000</v>
      </c>
      <c r="P20" s="28">
        <v>0</v>
      </c>
      <c r="Q20" s="28">
        <v>0</v>
      </c>
      <c r="R20" s="28">
        <v>0</v>
      </c>
      <c r="S20" s="28">
        <v>15813.8</v>
      </c>
      <c r="T20" s="28">
        <v>80831</v>
      </c>
      <c r="U20" s="28">
        <v>0</v>
      </c>
      <c r="V20" s="28">
        <v>0</v>
      </c>
      <c r="X20" s="18"/>
    </row>
    <row r="21" spans="2:24">
      <c r="B21" s="7" t="s">
        <v>8</v>
      </c>
      <c r="C21" s="28">
        <v>75689.191107953404</v>
      </c>
      <c r="D21" s="28">
        <v>56316.802969497978</v>
      </c>
      <c r="E21" s="28">
        <v>51209.554724802714</v>
      </c>
      <c r="F21" s="28">
        <v>45543.464770088984</v>
      </c>
      <c r="G21" s="28">
        <v>35448.195901331499</v>
      </c>
      <c r="H21" s="28">
        <v>78441.787573259295</v>
      </c>
      <c r="I21" s="28">
        <v>68235.380698433888</v>
      </c>
      <c r="J21" s="28">
        <v>54724.040020935456</v>
      </c>
      <c r="K21" s="28">
        <v>50699.264579787501</v>
      </c>
      <c r="L21" s="28">
        <v>37024.34254232407</v>
      </c>
      <c r="M21" s="28">
        <v>33071.848555627505</v>
      </c>
      <c r="N21" s="28">
        <v>18838.643631859995</v>
      </c>
      <c r="O21" s="28">
        <v>8596.6245787700009</v>
      </c>
      <c r="P21" s="28">
        <v>8090.7994273900003</v>
      </c>
      <c r="Q21" s="28">
        <v>8079.9122500000003</v>
      </c>
      <c r="R21" s="28">
        <v>8079.9122500000003</v>
      </c>
      <c r="S21" s="28">
        <v>8079.9122500000003</v>
      </c>
      <c r="T21" s="28">
        <v>5202.5308561599995</v>
      </c>
      <c r="U21" s="28">
        <v>0</v>
      </c>
      <c r="V21" s="28">
        <v>0</v>
      </c>
      <c r="X21" s="18"/>
    </row>
    <row r="22" spans="2:24" s="15" customFormat="1">
      <c r="B22" s="7" t="s">
        <v>1</v>
      </c>
      <c r="C22" s="28">
        <v>52.88105855901</v>
      </c>
      <c r="D22" s="28">
        <v>49.450608798440022</v>
      </c>
      <c r="E22" s="28">
        <v>81.076795603499946</v>
      </c>
      <c r="F22" s="28">
        <v>68.099405819499964</v>
      </c>
      <c r="G22" s="28">
        <v>43.202540716420017</v>
      </c>
      <c r="H22" s="28">
        <v>79.820830275500029</v>
      </c>
      <c r="I22" s="28">
        <v>104.07889806224999</v>
      </c>
      <c r="J22" s="28">
        <v>26.682770483000002</v>
      </c>
      <c r="K22" s="28">
        <v>60.390680021999998</v>
      </c>
      <c r="L22" s="28">
        <v>41.656001738000001</v>
      </c>
      <c r="M22" s="28">
        <v>30.891856063000002</v>
      </c>
      <c r="N22" s="28">
        <v>75.67817181700002</v>
      </c>
      <c r="O22" s="28">
        <v>9.2983122890000001</v>
      </c>
      <c r="P22" s="28">
        <v>4.0453997130000001</v>
      </c>
      <c r="Q22" s="28">
        <v>4.0399561250000007</v>
      </c>
      <c r="R22" s="28">
        <v>4.0399561250000007</v>
      </c>
      <c r="S22" s="28">
        <v>11.946856124999998</v>
      </c>
      <c r="T22" s="28">
        <v>43.016765428000006</v>
      </c>
      <c r="U22" s="28">
        <v>0</v>
      </c>
      <c r="V22" s="28">
        <v>0</v>
      </c>
      <c r="X22" s="18"/>
    </row>
    <row r="23" spans="2:24" s="15" customFormat="1" ht="12" customHeight="1">
      <c r="B23" s="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X23" s="18"/>
    </row>
    <row r="24" spans="2:24" s="15" customFormat="1" ht="17.25">
      <c r="B24" s="6" t="s">
        <v>12</v>
      </c>
      <c r="C24" s="27">
        <f t="shared" ref="C24:P24" si="16">C25+C26+C27</f>
        <v>1617.66219065017</v>
      </c>
      <c r="D24" s="27">
        <f t="shared" si="16"/>
        <v>41772.982669061232</v>
      </c>
      <c r="E24" s="27">
        <f t="shared" si="16"/>
        <v>57950.398829100835</v>
      </c>
      <c r="F24" s="27">
        <f t="shared" si="16"/>
        <v>75725.53488036686</v>
      </c>
      <c r="G24" s="27">
        <f t="shared" si="16"/>
        <v>96160.60880055197</v>
      </c>
      <c r="H24" s="27">
        <f t="shared" si="16"/>
        <v>57613.683244446824</v>
      </c>
      <c r="I24" s="27">
        <f t="shared" si="16"/>
        <v>57613.683244446824</v>
      </c>
      <c r="J24" s="27">
        <f t="shared" si="16"/>
        <v>57613.683244446824</v>
      </c>
      <c r="K24" s="27">
        <f t="shared" si="16"/>
        <v>57613.683244446824</v>
      </c>
      <c r="L24" s="27">
        <f t="shared" si="16"/>
        <v>57613.683244446824</v>
      </c>
      <c r="M24" s="27">
        <f t="shared" si="16"/>
        <v>57613.683244446824</v>
      </c>
      <c r="N24" s="27">
        <f t="shared" si="16"/>
        <v>57613.683244446824</v>
      </c>
      <c r="O24" s="27">
        <f t="shared" si="16"/>
        <v>57613.683244446824</v>
      </c>
      <c r="P24" s="27">
        <f t="shared" si="16"/>
        <v>110556.82557238478</v>
      </c>
      <c r="Q24" s="27">
        <f t="shared" ref="Q24:U24" si="17">Q25+Q26+Q27</f>
        <v>81823.42166975564</v>
      </c>
      <c r="R24" s="27">
        <f t="shared" si="17"/>
        <v>147422.98558543547</v>
      </c>
      <c r="S24" s="27">
        <f t="shared" si="17"/>
        <v>149080.41972884661</v>
      </c>
      <c r="T24" s="27">
        <f t="shared" si="17"/>
        <v>50478.127242954783</v>
      </c>
      <c r="U24" s="27">
        <f t="shared" si="17"/>
        <v>75961.0407416089</v>
      </c>
      <c r="V24" s="27">
        <f t="shared" ref="V24" si="18">V25+V26+V27</f>
        <v>69851.50895765498</v>
      </c>
      <c r="X24" s="18"/>
    </row>
    <row r="25" spans="2:24" s="15" customFormat="1">
      <c r="B25" s="7" t="s">
        <v>7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52916.683985944983</v>
      </c>
      <c r="Q25" s="28">
        <v>30997.433497699996</v>
      </c>
      <c r="R25" s="28">
        <v>100500.88807732501</v>
      </c>
      <c r="S25" s="28">
        <v>114920.769827265</v>
      </c>
      <c r="T25" s="28">
        <v>30997.433497699996</v>
      </c>
      <c r="U25" s="28">
        <v>60435.283394854996</v>
      </c>
      <c r="V25" s="28">
        <v>62004.085841319997</v>
      </c>
      <c r="X25" s="18"/>
    </row>
    <row r="26" spans="2:24" s="15" customFormat="1">
      <c r="B26" s="7" t="s">
        <v>0</v>
      </c>
      <c r="C26" s="28">
        <v>1617.0901428499815</v>
      </c>
      <c r="D26" s="28">
        <v>41768.356609538831</v>
      </c>
      <c r="E26" s="28">
        <v>57939.799480763519</v>
      </c>
      <c r="F26" s="28">
        <v>75708.346479415151</v>
      </c>
      <c r="G26" s="28">
        <v>96135.707111538984</v>
      </c>
      <c r="H26" s="28">
        <v>57584.890799047302</v>
      </c>
      <c r="I26" s="28">
        <v>57584.890799047302</v>
      </c>
      <c r="J26" s="28">
        <v>57584.890799047302</v>
      </c>
      <c r="K26" s="28">
        <v>57584.890799047302</v>
      </c>
      <c r="L26" s="28">
        <v>57584.890799047302</v>
      </c>
      <c r="M26" s="28">
        <v>57584.890799047302</v>
      </c>
      <c r="N26" s="28">
        <v>57584.890799047302</v>
      </c>
      <c r="O26" s="28">
        <v>57584.890799047302</v>
      </c>
      <c r="P26" s="28">
        <v>57584.890799047302</v>
      </c>
      <c r="Q26" s="28">
        <v>50785.096906853381</v>
      </c>
      <c r="R26" s="28">
        <v>46848.422852645475</v>
      </c>
      <c r="S26" s="28">
        <v>34085.146943196356</v>
      </c>
      <c r="T26" s="28">
        <v>19455.467294858507</v>
      </c>
      <c r="U26" s="28">
        <v>15487.795807152901</v>
      </c>
      <c r="V26" s="28">
        <v>7812.51481600632</v>
      </c>
      <c r="X26" s="18"/>
    </row>
    <row r="27" spans="2:24" s="15" customFormat="1">
      <c r="B27" s="7" t="s">
        <v>1</v>
      </c>
      <c r="C27" s="28">
        <v>0.57204780018859946</v>
      </c>
      <c r="D27" s="28">
        <v>4.6260595224037147</v>
      </c>
      <c r="E27" s="28">
        <v>10.599348337319118</v>
      </c>
      <c r="F27" s="28">
        <v>17.188400951713412</v>
      </c>
      <c r="G27" s="28">
        <v>24.901689012980817</v>
      </c>
      <c r="H27" s="28">
        <v>28.792445399523654</v>
      </c>
      <c r="I27" s="28">
        <v>28.792445399523654</v>
      </c>
      <c r="J27" s="28">
        <v>28.792445399523654</v>
      </c>
      <c r="K27" s="28">
        <v>28.792445399523654</v>
      </c>
      <c r="L27" s="28">
        <v>28.792445399523654</v>
      </c>
      <c r="M27" s="28">
        <v>28.792445399523654</v>
      </c>
      <c r="N27" s="28">
        <v>28.792445399523654</v>
      </c>
      <c r="O27" s="28">
        <v>28.792445399523654</v>
      </c>
      <c r="P27" s="28">
        <v>55.250787392496157</v>
      </c>
      <c r="Q27" s="28">
        <v>40.891265202276692</v>
      </c>
      <c r="R27" s="28">
        <v>73.67465546498525</v>
      </c>
      <c r="S27" s="28">
        <v>74.50295838523067</v>
      </c>
      <c r="T27" s="28">
        <v>25.226450396279255</v>
      </c>
      <c r="U27" s="28">
        <v>37.961539601003949</v>
      </c>
      <c r="V27" s="28">
        <v>34.908300328663159</v>
      </c>
      <c r="X27" s="18"/>
    </row>
    <row r="28" spans="2:24" s="15" customFormat="1">
      <c r="B28" s="7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X28" s="18"/>
    </row>
    <row r="29" spans="2:24" s="15" customFormat="1" ht="17.25">
      <c r="B29" s="6" t="s">
        <v>13</v>
      </c>
      <c r="C29" s="27">
        <f t="shared" ref="C29:V29" si="19">+C30</f>
        <v>30294.418764310001</v>
      </c>
      <c r="D29" s="27">
        <f t="shared" si="19"/>
        <v>32043.243022258615</v>
      </c>
      <c r="E29" s="27">
        <f t="shared" si="19"/>
        <v>36268.108263652495</v>
      </c>
      <c r="F29" s="27">
        <f t="shared" si="19"/>
        <v>40858.550033515516</v>
      </c>
      <c r="G29" s="27">
        <f t="shared" si="19"/>
        <v>45859.334543104553</v>
      </c>
      <c r="H29" s="27">
        <f t="shared" si="19"/>
        <v>0</v>
      </c>
      <c r="I29" s="27">
        <f t="shared" si="19"/>
        <v>0</v>
      </c>
      <c r="J29" s="27">
        <f t="shared" si="19"/>
        <v>0</v>
      </c>
      <c r="K29" s="27">
        <f t="shared" si="19"/>
        <v>0</v>
      </c>
      <c r="L29" s="27">
        <f t="shared" si="19"/>
        <v>0</v>
      </c>
      <c r="M29" s="27">
        <f t="shared" si="19"/>
        <v>0</v>
      </c>
      <c r="N29" s="27">
        <f t="shared" si="19"/>
        <v>0</v>
      </c>
      <c r="O29" s="27">
        <f t="shared" si="19"/>
        <v>0</v>
      </c>
      <c r="P29" s="27">
        <f t="shared" si="19"/>
        <v>0</v>
      </c>
      <c r="Q29" s="27">
        <f t="shared" si="19"/>
        <v>0</v>
      </c>
      <c r="R29" s="27">
        <f t="shared" si="19"/>
        <v>0</v>
      </c>
      <c r="S29" s="27">
        <f t="shared" si="19"/>
        <v>0</v>
      </c>
      <c r="T29" s="27">
        <f t="shared" si="19"/>
        <v>0</v>
      </c>
      <c r="U29" s="27">
        <f t="shared" si="19"/>
        <v>0</v>
      </c>
      <c r="V29" s="27">
        <f t="shared" si="19"/>
        <v>0</v>
      </c>
      <c r="X29" s="18"/>
    </row>
    <row r="30" spans="2:24" s="15" customFormat="1">
      <c r="B30" s="7" t="s">
        <v>11</v>
      </c>
      <c r="C30" s="24">
        <v>30294.418764310001</v>
      </c>
      <c r="D30" s="24">
        <v>32043.243022258615</v>
      </c>
      <c r="E30" s="24">
        <v>36268.108263652495</v>
      </c>
      <c r="F30" s="24">
        <v>40858.550033515516</v>
      </c>
      <c r="G30" s="29">
        <v>45859.334543104553</v>
      </c>
      <c r="H30" s="29"/>
      <c r="I30" s="29"/>
      <c r="J30" s="29"/>
      <c r="K30" s="29"/>
      <c r="L30" s="29"/>
      <c r="M30" s="29"/>
      <c r="N30" s="29"/>
      <c r="O30" s="29"/>
      <c r="P30" s="29">
        <v>0</v>
      </c>
      <c r="Q30" s="29"/>
      <c r="R30" s="29"/>
      <c r="S30" s="29"/>
      <c r="T30" s="29"/>
      <c r="U30" s="29"/>
      <c r="V30" s="29"/>
      <c r="X30" s="18"/>
    </row>
    <row r="31" spans="2:24" s="15" customFormat="1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2:24" ht="15.75" thickBot="1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4" spans="2:21">
      <c r="B34" s="20" t="s">
        <v>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  <c r="O34" s="22"/>
      <c r="P34" s="22"/>
    </row>
    <row r="35" spans="2:21" ht="14.25" customHeight="1">
      <c r="B35" s="30" t="s">
        <v>15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2:21">
      <c r="B36" s="30" t="s">
        <v>16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21">
      <c r="B37" s="30" t="s">
        <v>17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2:21">
      <c r="B38" s="33" t="s">
        <v>14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</sheetData>
  <mergeCells count="8">
    <mergeCell ref="B37:U37"/>
    <mergeCell ref="B38:N38"/>
    <mergeCell ref="B6:M6"/>
    <mergeCell ref="B36:P36"/>
    <mergeCell ref="B35:P35"/>
    <mergeCell ref="B7:V7"/>
    <mergeCell ref="B8:V8"/>
    <mergeCell ref="B9:V9"/>
  </mergeCells>
  <printOptions horizontalCentered="1"/>
  <pageMargins left="0" right="0" top="0.19685039370078741" bottom="0.19685039370078741" header="0.19685039370078741" footer="0.19685039370078741"/>
  <pageSetup scale="5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Deuda Interna 2023-2042</vt:lpstr>
      <vt:lpstr>'Deuda Interna 2023-2042'!Print_Area</vt:lpstr>
    </vt:vector>
  </TitlesOfParts>
  <Company>secretaría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rodrigueza</dc:creator>
  <cp:lastModifiedBy>Enriquillo Manuel Duvergé García</cp:lastModifiedBy>
  <cp:lastPrinted>2011-08-19T19:26:12Z</cp:lastPrinted>
  <dcterms:created xsi:type="dcterms:W3CDTF">2008-03-05T15:07:09Z</dcterms:created>
  <dcterms:modified xsi:type="dcterms:W3CDTF">2023-05-18T14:08:19Z</dcterms:modified>
</cp:coreProperties>
</file>